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<sst xmlns="http://schemas.openxmlformats.org/spreadsheetml/2006/main" count="120" uniqueCount="64">
  <si>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</si>
  <si>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</si>
  <si>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</si>
  <si>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liz 18362233869 上海上海市闵行区兴梅路485号中环科技园12楼1213室 中通73548588150125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</si>
  <si>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</si>
  <si>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</si>
  <si>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</si>
  <si>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</si>
  <si>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</si>
  <si>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</si>
  <si>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</si>
  <si>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</si>
  <si>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</si>
  <si>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</si>
  <si>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</si>
  <si>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</si>
  <si>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</si>
  <si>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</si>
  <si>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</si>
  <si>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</si>
  <si>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</si>
  <si>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</si>
  <si>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</si>
  <si>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</si>
  <si>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</si>
  <si>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P25031224</t>
  </si>
  <si>
    <t xml:space="preserve">21 AULTH09845                                     </t>
  </si>
  <si>
    <t xml:space="preserve">S25030596 </t>
  </si>
  <si>
    <t xml:space="preserve">E9181AX                                                                                             </t>
  </si>
  <si>
    <t>36*35*21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</si>
  <si>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</si>
  <si>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24_AULBM11953                                     </t>
  </si>
  <si>
    <t xml:space="preserve">E9484AX                                                                                             </t>
  </si>
  <si>
    <t>34*22*25</t>
  </si>
  <si>
    <t xml:space="preserve">E9494AX                                                                                             </t>
  </si>
  <si>
    <r>
      <t>24_AULBM11953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</si>
  <si>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36*20*24</t>
  </si>
  <si>
    <t>总计</t>
  </si>
  <si>
    <t>第一箱</t>
  </si>
  <si>
    <t>第三箱</t>
  </si>
  <si>
    <t>颜色</t>
  </si>
  <si>
    <t>尺码</t>
  </si>
  <si>
    <t>生产数</t>
  </si>
  <si>
    <t>PO号</t>
  </si>
  <si>
    <t>款号</t>
  </si>
  <si>
    <t>KH51</t>
  </si>
  <si>
    <t>XS</t>
  </si>
  <si>
    <t>有价格</t>
  </si>
  <si>
    <t>1555077/1555078/1555079/1555080/1555081/1555082/1555083/1555084/1555085/1555086/1555087/1555088/1555089/1555090/1555091/1555092/1555093</t>
  </si>
  <si>
    <t>E9181AX</t>
  </si>
  <si>
    <t>GR487</t>
  </si>
  <si>
    <t>S</t>
  </si>
  <si>
    <t>1565912/1565798/1565847/1565848/1565883/1565877/1565880/1565887/1565858/1565849/1565890/1565851/1565864/1565870/1565852/1565855/1565874</t>
  </si>
  <si>
    <t>E9484AX</t>
  </si>
  <si>
    <t>BG715</t>
  </si>
  <si>
    <r>
      <rPr>
        <b/>
        <sz val="11"/>
        <color theme="1"/>
        <rFont val="宋体"/>
        <charset val="134"/>
        <scheme val="minor"/>
      </rPr>
      <t>1565765/</t>
    </r>
    <r>
      <rPr>
        <b/>
        <sz val="11"/>
        <color rgb="FF000000"/>
        <rFont val="Calibri"/>
        <charset val="134"/>
      </rPr>
      <t>1565786/1565771/1565772/1565783/1565773/1565775/1565776/1565785/1565777/1565778/1565779/1565780/1565781/1565782</t>
    </r>
  </si>
  <si>
    <t>E9494AX</t>
  </si>
  <si>
    <t>M</t>
  </si>
  <si>
    <t>L</t>
  </si>
  <si>
    <t>XL</t>
  </si>
  <si>
    <t>无价格</t>
  </si>
  <si>
    <t>XXL</t>
  </si>
  <si>
    <t>1555076
1576359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</si>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</sst>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1"/>
  <sheetViews>
    <sheetView tabSelected="1" workbookViewId="0">
      <selection activeCell="H10" sqref="H10:H11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45747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9" t="s">
        <v>11</v>
      </c>
      <c r="J6" s="49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0" t="s">
        <v>22</v>
      </c>
      <c r="J7" s="50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8" t="s">
        <v>28</v>
      </c>
      <c r="E8" s="30">
        <v>8867</v>
      </c>
      <c r="F8" s="30"/>
      <c r="G8" s="30">
        <v>8999</v>
      </c>
      <c r="H8" s="31">
        <v>1</v>
      </c>
      <c r="I8" s="30"/>
      <c r="J8" s="30">
        <v>14.4</v>
      </c>
      <c r="K8" s="36" t="s">
        <v>29</v>
      </c>
    </row>
    <row r="9" ht="15" spans="1:11">
      <c r="A9" s="32"/>
      <c r="B9" s="28" t="s">
        <v>30</v>
      </c>
      <c r="C9" s="33"/>
      <c r="D9" s="28" t="s">
        <v>28</v>
      </c>
      <c r="E9" s="30">
        <v>309</v>
      </c>
      <c r="F9" s="30"/>
      <c r="G9" s="30">
        <v>315</v>
      </c>
      <c r="H9" s="31"/>
      <c r="I9" s="30"/>
      <c r="J9" s="30"/>
      <c r="K9" s="30"/>
    </row>
    <row r="10" ht="15" spans="1:11">
      <c r="A10" s="32"/>
      <c r="B10" s="28" t="s">
        <v>31</v>
      </c>
      <c r="C10" s="33"/>
      <c r="D10" s="28" t="s">
        <v>32</v>
      </c>
      <c r="E10" s="30">
        <v>6540</v>
      </c>
      <c r="F10" s="30"/>
      <c r="G10" s="30">
        <v>6625</v>
      </c>
      <c r="H10" s="31">
        <v>2</v>
      </c>
      <c r="I10" s="30"/>
      <c r="J10" s="30">
        <v>10.7</v>
      </c>
      <c r="K10" s="36" t="s">
        <v>33</v>
      </c>
    </row>
    <row r="11" ht="15" spans="1:11">
      <c r="A11" s="32"/>
      <c r="B11" s="28" t="s">
        <v>31</v>
      </c>
      <c r="C11" s="33"/>
      <c r="D11" s="28" t="s">
        <v>34</v>
      </c>
      <c r="E11" s="30">
        <v>320</v>
      </c>
      <c r="F11" s="30"/>
      <c r="G11" s="30">
        <v>330</v>
      </c>
      <c r="H11" s="31"/>
      <c r="I11" s="30"/>
      <c r="J11" s="30"/>
      <c r="K11" s="30"/>
    </row>
    <row r="12" ht="15" spans="1:11">
      <c r="A12" s="32"/>
      <c r="B12" s="28" t="s">
        <v>35</v>
      </c>
      <c r="C12" s="33"/>
      <c r="D12" s="28" t="s">
        <v>32</v>
      </c>
      <c r="E12" s="30">
        <v>5330</v>
      </c>
      <c r="F12" s="30"/>
      <c r="G12" s="30">
        <v>5394</v>
      </c>
      <c r="H12" s="31">
        <v>3</v>
      </c>
      <c r="I12" s="30"/>
      <c r="J12" s="30">
        <v>8.7</v>
      </c>
      <c r="K12" s="36" t="s">
        <v>36</v>
      </c>
    </row>
    <row r="13" ht="15" spans="1:11">
      <c r="A13" s="34"/>
      <c r="B13" s="28" t="s">
        <v>35</v>
      </c>
      <c r="C13" s="35"/>
      <c r="D13" s="28" t="s">
        <v>34</v>
      </c>
      <c r="E13" s="30">
        <v>230</v>
      </c>
      <c r="F13" s="30"/>
      <c r="G13" s="30">
        <v>235</v>
      </c>
      <c r="H13" s="31"/>
      <c r="I13" s="30"/>
      <c r="J13" s="30"/>
      <c r="K13" s="30"/>
    </row>
    <row r="14" spans="1:11">
      <c r="A14" s="30" t="s">
        <v>37</v>
      </c>
      <c r="B14" s="30"/>
      <c r="C14" s="30"/>
      <c r="D14" s="30"/>
      <c r="E14" s="30">
        <f>SUM(E8:E13)</f>
        <v>21596</v>
      </c>
      <c r="F14" s="30"/>
      <c r="G14" s="30">
        <f>SUM(G8:G13)</f>
        <v>21898</v>
      </c>
      <c r="H14" s="31">
        <v>3</v>
      </c>
      <c r="I14" s="30"/>
      <c r="J14" s="30">
        <f>SUM(J8:J13)</f>
        <v>33.8</v>
      </c>
      <c r="K14" s="30"/>
    </row>
    <row r="16" spans="1:23">
      <c r="A16" s="36" t="s">
        <v>38</v>
      </c>
      <c r="B16" s="30"/>
      <c r="C16" s="30"/>
      <c r="D16" s="30"/>
      <c r="E16" s="30"/>
      <c r="F16" s="30"/>
      <c r="G16" s="30"/>
      <c r="I16" s="36" t="s">
        <v>38</v>
      </c>
      <c r="J16" s="30"/>
      <c r="K16" s="30"/>
      <c r="L16" s="30"/>
      <c r="M16" s="30"/>
      <c r="N16" s="30"/>
      <c r="O16" s="30"/>
      <c r="Q16" s="36" t="s">
        <v>39</v>
      </c>
      <c r="R16" s="30"/>
      <c r="S16" s="30"/>
      <c r="T16" s="30"/>
      <c r="U16" s="30"/>
      <c r="V16" s="30"/>
      <c r="W16" s="30"/>
    </row>
    <row r="17" spans="1:23">
      <c r="A17" s="37" t="s">
        <v>40</v>
      </c>
      <c r="B17" s="37" t="s">
        <v>41</v>
      </c>
      <c r="C17" s="38" t="s">
        <v>18</v>
      </c>
      <c r="D17" s="39" t="s">
        <v>42</v>
      </c>
      <c r="E17" s="37"/>
      <c r="F17" s="37" t="s">
        <v>43</v>
      </c>
      <c r="G17" s="37" t="s">
        <v>44</v>
      </c>
      <c r="I17" s="37" t="s">
        <v>40</v>
      </c>
      <c r="J17" s="37" t="s">
        <v>41</v>
      </c>
      <c r="K17" s="38" t="s">
        <v>18</v>
      </c>
      <c r="L17" s="39" t="s">
        <v>42</v>
      </c>
      <c r="M17" s="37"/>
      <c r="N17" s="37" t="s">
        <v>43</v>
      </c>
      <c r="O17" s="37" t="s">
        <v>44</v>
      </c>
      <c r="Q17" s="37" t="s">
        <v>40</v>
      </c>
      <c r="R17" s="37" t="s">
        <v>41</v>
      </c>
      <c r="S17" s="38" t="s">
        <v>18</v>
      </c>
      <c r="T17" s="39" t="s">
        <v>42</v>
      </c>
      <c r="U17" s="37"/>
      <c r="V17" s="37" t="s">
        <v>43</v>
      </c>
      <c r="W17" s="37" t="s">
        <v>44</v>
      </c>
    </row>
    <row r="18" spans="1:23">
      <c r="A18" s="40" t="s">
        <v>45</v>
      </c>
      <c r="B18" s="41" t="s">
        <v>46</v>
      </c>
      <c r="C18" s="38">
        <v>87</v>
      </c>
      <c r="D18" s="39">
        <f>C18*1.03+1</f>
        <v>90.61</v>
      </c>
      <c r="E18" s="40" t="s">
        <v>47</v>
      </c>
      <c r="F18" s="42" t="s">
        <v>48</v>
      </c>
      <c r="G18" s="40" t="s">
        <v>49</v>
      </c>
      <c r="I18" s="40" t="s">
        <v>50</v>
      </c>
      <c r="J18" s="37" t="s">
        <v>51</v>
      </c>
      <c r="K18" s="38">
        <v>1151</v>
      </c>
      <c r="L18" s="39">
        <f t="shared" ref="L18:L21" si="0">K18*1.01</f>
        <v>1162.51</v>
      </c>
      <c r="M18" s="40" t="s">
        <v>47</v>
      </c>
      <c r="N18" s="42" t="s">
        <v>52</v>
      </c>
      <c r="O18" s="40" t="s">
        <v>53</v>
      </c>
      <c r="Q18" s="40" t="s">
        <v>54</v>
      </c>
      <c r="R18" s="37" t="s">
        <v>51</v>
      </c>
      <c r="S18" s="38">
        <v>1001</v>
      </c>
      <c r="T18" s="39">
        <f t="shared" ref="T18:T21" si="1">S18*1.01</f>
        <v>1011.01</v>
      </c>
      <c r="U18" s="40" t="s">
        <v>47</v>
      </c>
      <c r="V18" s="42" t="s">
        <v>55</v>
      </c>
      <c r="W18" s="40" t="s">
        <v>56</v>
      </c>
    </row>
    <row r="19" spans="1:23">
      <c r="A19" s="43"/>
      <c r="B19" s="41" t="s">
        <v>51</v>
      </c>
      <c r="C19" s="38">
        <v>954</v>
      </c>
      <c r="D19" s="39">
        <f t="shared" ref="D19:D22" si="2">C19*1.01</f>
        <v>963.54</v>
      </c>
      <c r="E19" s="43"/>
      <c r="F19" s="44"/>
      <c r="G19" s="43"/>
      <c r="I19" s="43"/>
      <c r="J19" s="37" t="s">
        <v>57</v>
      </c>
      <c r="K19" s="38">
        <v>1719</v>
      </c>
      <c r="L19" s="39">
        <f t="shared" si="0"/>
        <v>1736.19</v>
      </c>
      <c r="M19" s="43"/>
      <c r="N19" s="44"/>
      <c r="O19" s="43"/>
      <c r="Q19" s="43"/>
      <c r="R19" s="37" t="s">
        <v>57</v>
      </c>
      <c r="S19" s="38">
        <v>1494</v>
      </c>
      <c r="T19" s="39">
        <f t="shared" si="1"/>
        <v>1508.94</v>
      </c>
      <c r="U19" s="43"/>
      <c r="V19" s="44"/>
      <c r="W19" s="43"/>
    </row>
    <row r="20" spans="1:23">
      <c r="A20" s="43"/>
      <c r="B20" s="41" t="s">
        <v>57</v>
      </c>
      <c r="C20" s="38">
        <v>1821</v>
      </c>
      <c r="D20" s="39">
        <f t="shared" si="2"/>
        <v>1839.21</v>
      </c>
      <c r="E20" s="43"/>
      <c r="F20" s="44"/>
      <c r="G20" s="43"/>
      <c r="I20" s="43"/>
      <c r="J20" s="37" t="s">
        <v>58</v>
      </c>
      <c r="K20" s="38">
        <v>1719</v>
      </c>
      <c r="L20" s="39">
        <f t="shared" si="0"/>
        <v>1736.19</v>
      </c>
      <c r="M20" s="43"/>
      <c r="N20" s="44"/>
      <c r="O20" s="43"/>
      <c r="Q20" s="43"/>
      <c r="R20" s="37" t="s">
        <v>58</v>
      </c>
      <c r="S20" s="38">
        <v>1494</v>
      </c>
      <c r="T20" s="39">
        <f t="shared" si="1"/>
        <v>1508.94</v>
      </c>
      <c r="U20" s="43"/>
      <c r="V20" s="44"/>
      <c r="W20" s="43"/>
    </row>
    <row r="21" spans="1:23">
      <c r="A21" s="43"/>
      <c r="B21" s="41" t="s">
        <v>58</v>
      </c>
      <c r="C21" s="38">
        <v>1766</v>
      </c>
      <c r="D21" s="39">
        <f t="shared" si="2"/>
        <v>1783.66</v>
      </c>
      <c r="E21" s="43"/>
      <c r="F21" s="44"/>
      <c r="G21" s="43"/>
      <c r="I21" s="45"/>
      <c r="J21" s="37" t="s">
        <v>59</v>
      </c>
      <c r="K21" s="38">
        <v>1151</v>
      </c>
      <c r="L21" s="39">
        <f t="shared" si="0"/>
        <v>1162.51</v>
      </c>
      <c r="M21" s="45"/>
      <c r="N21" s="46"/>
      <c r="O21" s="43"/>
      <c r="Q21" s="45"/>
      <c r="R21" s="37" t="s">
        <v>59</v>
      </c>
      <c r="S21" s="38">
        <v>1001</v>
      </c>
      <c r="T21" s="39">
        <f t="shared" si="1"/>
        <v>1011.01</v>
      </c>
      <c r="U21" s="45"/>
      <c r="V21" s="46"/>
      <c r="W21" s="43"/>
    </row>
    <row r="22" spans="1:23">
      <c r="A22" s="43"/>
      <c r="B22" s="41" t="s">
        <v>59</v>
      </c>
      <c r="C22" s="38">
        <v>899</v>
      </c>
      <c r="D22" s="39">
        <f t="shared" si="2"/>
        <v>907.99</v>
      </c>
      <c r="E22" s="43"/>
      <c r="F22" s="44"/>
      <c r="G22" s="43"/>
      <c r="I22" s="40" t="s">
        <v>50</v>
      </c>
      <c r="J22" s="37" t="s">
        <v>51</v>
      </c>
      <c r="K22" s="38">
        <v>160</v>
      </c>
      <c r="L22" s="39">
        <f t="shared" ref="L22:L25" si="3">K22*1.03+1</f>
        <v>165.8</v>
      </c>
      <c r="M22" s="40" t="s">
        <v>60</v>
      </c>
      <c r="N22" s="40">
        <v>1565913</v>
      </c>
      <c r="O22" s="43"/>
      <c r="Q22" s="40" t="s">
        <v>54</v>
      </c>
      <c r="R22" s="37" t="s">
        <v>51</v>
      </c>
      <c r="S22" s="38">
        <v>70</v>
      </c>
      <c r="T22" s="39">
        <f t="shared" ref="T22:T25" si="4">S22*1.03+1</f>
        <v>73.1</v>
      </c>
      <c r="U22" s="40" t="s">
        <v>60</v>
      </c>
      <c r="V22" s="40">
        <v>1565768</v>
      </c>
      <c r="W22" s="43"/>
    </row>
    <row r="23" spans="1:23">
      <c r="A23" s="45"/>
      <c r="B23" s="41" t="s">
        <v>61</v>
      </c>
      <c r="C23" s="38">
        <v>810</v>
      </c>
      <c r="D23" s="39">
        <f t="shared" ref="D23:D26" si="5">C23*1.02</f>
        <v>826.2</v>
      </c>
      <c r="E23" s="45"/>
      <c r="F23" s="46"/>
      <c r="G23" s="43"/>
      <c r="I23" s="43"/>
      <c r="J23" s="37" t="s">
        <v>57</v>
      </c>
      <c r="K23" s="38">
        <v>240</v>
      </c>
      <c r="L23" s="39">
        <f t="shared" si="3"/>
        <v>248.2</v>
      </c>
      <c r="M23" s="43"/>
      <c r="N23" s="43"/>
      <c r="O23" s="43"/>
      <c r="Q23" s="43"/>
      <c r="R23" s="37" t="s">
        <v>57</v>
      </c>
      <c r="S23" s="38">
        <v>100</v>
      </c>
      <c r="T23" s="39">
        <f t="shared" si="4"/>
        <v>104</v>
      </c>
      <c r="U23" s="43"/>
      <c r="V23" s="43"/>
      <c r="W23" s="43"/>
    </row>
    <row r="24" spans="1:23">
      <c r="A24" s="42" t="s">
        <v>45</v>
      </c>
      <c r="B24" s="41" t="s">
        <v>51</v>
      </c>
      <c r="C24" s="38">
        <v>472</v>
      </c>
      <c r="D24" s="39">
        <f t="shared" si="5"/>
        <v>481.44</v>
      </c>
      <c r="E24" s="40" t="s">
        <v>60</v>
      </c>
      <c r="F24" s="42" t="s">
        <v>62</v>
      </c>
      <c r="G24" s="43"/>
      <c r="I24" s="43"/>
      <c r="J24" s="37" t="s">
        <v>58</v>
      </c>
      <c r="K24" s="38">
        <v>240</v>
      </c>
      <c r="L24" s="39">
        <f t="shared" si="3"/>
        <v>248.2</v>
      </c>
      <c r="M24" s="43"/>
      <c r="N24" s="43"/>
      <c r="O24" s="43"/>
      <c r="Q24" s="43"/>
      <c r="R24" s="37" t="s">
        <v>58</v>
      </c>
      <c r="S24" s="38">
        <v>100</v>
      </c>
      <c r="T24" s="39">
        <f t="shared" si="4"/>
        <v>104</v>
      </c>
      <c r="U24" s="43"/>
      <c r="V24" s="43"/>
      <c r="W24" s="43"/>
    </row>
    <row r="25" spans="1:23">
      <c r="A25" s="44"/>
      <c r="B25" s="41" t="s">
        <v>57</v>
      </c>
      <c r="C25" s="38">
        <v>810</v>
      </c>
      <c r="D25" s="39">
        <f t="shared" si="5"/>
        <v>826.2</v>
      </c>
      <c r="E25" s="43"/>
      <c r="F25" s="44"/>
      <c r="G25" s="43"/>
      <c r="I25" s="45"/>
      <c r="J25" s="37" t="s">
        <v>59</v>
      </c>
      <c r="K25" s="38">
        <v>160</v>
      </c>
      <c r="L25" s="39">
        <f t="shared" si="3"/>
        <v>165.8</v>
      </c>
      <c r="M25" s="45"/>
      <c r="N25" s="45"/>
      <c r="O25" s="45"/>
      <c r="Q25" s="45"/>
      <c r="R25" s="37" t="s">
        <v>59</v>
      </c>
      <c r="S25" s="38">
        <v>70</v>
      </c>
      <c r="T25" s="39">
        <f t="shared" si="4"/>
        <v>73.1</v>
      </c>
      <c r="U25" s="45"/>
      <c r="V25" s="45"/>
      <c r="W25" s="45"/>
    </row>
    <row r="26" spans="1:23">
      <c r="A26" s="44"/>
      <c r="B26" s="41" t="s">
        <v>58</v>
      </c>
      <c r="C26" s="38">
        <v>680</v>
      </c>
      <c r="D26" s="39">
        <f t="shared" si="5"/>
        <v>693.6</v>
      </c>
      <c r="E26" s="43"/>
      <c r="F26" s="44"/>
      <c r="G26" s="43"/>
      <c r="I26" s="37" t="s">
        <v>37</v>
      </c>
      <c r="J26" s="37"/>
      <c r="K26" s="38">
        <f>SUM(K18:K25)</f>
        <v>6540</v>
      </c>
      <c r="L26" s="39">
        <f>SUM(L18:L25)</f>
        <v>6625.4</v>
      </c>
      <c r="M26" s="37"/>
      <c r="N26" s="37"/>
      <c r="O26" s="37"/>
      <c r="Q26" s="37" t="s">
        <v>37</v>
      </c>
      <c r="R26" s="37"/>
      <c r="S26" s="38">
        <f>SUM(S18:S25)</f>
        <v>5330</v>
      </c>
      <c r="T26" s="39">
        <f>SUM(T18:T25)</f>
        <v>5394.1</v>
      </c>
      <c r="U26" s="37"/>
      <c r="V26" s="37"/>
      <c r="W26" s="37"/>
    </row>
    <row r="27" spans="1:23">
      <c r="A27" s="44"/>
      <c r="B27" s="41" t="s">
        <v>59</v>
      </c>
      <c r="C27" s="38">
        <v>416</v>
      </c>
      <c r="D27" s="39">
        <f>C27*1.03+1</f>
        <v>429.48</v>
      </c>
      <c r="E27" s="43"/>
      <c r="F27" s="44"/>
      <c r="G27" s="43"/>
      <c r="I27" s="47"/>
      <c r="J27" s="47"/>
      <c r="K27" s="48"/>
      <c r="L27" s="48"/>
      <c r="M27" s="47"/>
      <c r="N27" s="47"/>
      <c r="O27" s="47"/>
      <c r="Q27" s="47"/>
      <c r="R27" s="47"/>
      <c r="S27" s="48"/>
      <c r="T27" s="48"/>
      <c r="U27" s="47"/>
      <c r="V27" s="47"/>
      <c r="W27" s="47"/>
    </row>
    <row r="28" spans="1:23">
      <c r="A28" s="46"/>
      <c r="B28" s="41" t="s">
        <v>61</v>
      </c>
      <c r="C28" s="38">
        <v>152</v>
      </c>
      <c r="D28" s="39">
        <f>C28*1.03+1</f>
        <v>157.56</v>
      </c>
      <c r="E28" s="45"/>
      <c r="F28" s="46"/>
      <c r="G28" s="45"/>
      <c r="I28" s="37" t="s">
        <v>63</v>
      </c>
      <c r="J28" s="37"/>
      <c r="K28" s="38">
        <v>320</v>
      </c>
      <c r="L28" s="38">
        <v>330</v>
      </c>
      <c r="M28" s="37"/>
      <c r="N28" s="37"/>
      <c r="O28" s="37" t="s">
        <v>53</v>
      </c>
      <c r="Q28" s="37" t="s">
        <v>63</v>
      </c>
      <c r="R28" s="37"/>
      <c r="S28" s="38">
        <v>230</v>
      </c>
      <c r="T28" s="38">
        <v>235</v>
      </c>
      <c r="U28" s="37"/>
      <c r="V28" s="37"/>
      <c r="W28" s="37" t="s">
        <v>56</v>
      </c>
    </row>
    <row r="29" spans="1:7">
      <c r="A29" s="37" t="s">
        <v>37</v>
      </c>
      <c r="B29" s="37"/>
      <c r="C29" s="38">
        <f>SUM(C18:C28)</f>
        <v>8867</v>
      </c>
      <c r="D29" s="39">
        <f>SUM(D18:D28)</f>
        <v>8999.49</v>
      </c>
      <c r="E29" s="37"/>
      <c r="F29" s="37"/>
      <c r="G29" s="37"/>
    </row>
    <row r="30" spans="1:7">
      <c r="A30" s="47"/>
      <c r="B30" s="47"/>
      <c r="C30" s="48"/>
      <c r="D30" s="48"/>
      <c r="E30" s="47"/>
      <c r="F30" s="47"/>
      <c r="G30" s="47"/>
    </row>
    <row r="31" spans="1:7">
      <c r="A31" s="37" t="s">
        <v>63</v>
      </c>
      <c r="B31" s="37"/>
      <c r="C31" s="38">
        <v>309</v>
      </c>
      <c r="D31" s="38">
        <v>315</v>
      </c>
      <c r="E31" s="37"/>
      <c r="F31" s="37"/>
      <c r="G31" s="37" t="s">
        <v>49</v>
      </c>
    </row>
  </sheetData>
  <mergeCells count="40">
    <mergeCell ref="A1:K1"/>
    <mergeCell ref="A2:D2"/>
    <mergeCell ref="E2:K2"/>
    <mergeCell ref="A16:G16"/>
    <mergeCell ref="I16:O16"/>
    <mergeCell ref="Q16:W16"/>
    <mergeCell ref="A8:A13"/>
    <mergeCell ref="A18:A23"/>
    <mergeCell ref="A24:A28"/>
    <mergeCell ref="C8:C13"/>
    <mergeCell ref="E18:E23"/>
    <mergeCell ref="E24:E28"/>
    <mergeCell ref="F18:F23"/>
    <mergeCell ref="F24:F28"/>
    <mergeCell ref="G18:G28"/>
    <mergeCell ref="H8:H9"/>
    <mergeCell ref="H10:H11"/>
    <mergeCell ref="H12:H13"/>
    <mergeCell ref="I18:I21"/>
    <mergeCell ref="I22:I25"/>
    <mergeCell ref="J8:J9"/>
    <mergeCell ref="J10:J11"/>
    <mergeCell ref="J12:J13"/>
    <mergeCell ref="K8:K9"/>
    <mergeCell ref="K10:K11"/>
    <mergeCell ref="K12:K13"/>
    <mergeCell ref="M18:M21"/>
    <mergeCell ref="M22:M25"/>
    <mergeCell ref="N18:N21"/>
    <mergeCell ref="N22:N25"/>
    <mergeCell ref="O18:O25"/>
    <mergeCell ref="Q18:Q21"/>
    <mergeCell ref="Q22:Q25"/>
    <mergeCell ref="U18:U21"/>
    <mergeCell ref="U22:U25"/>
    <mergeCell ref="V18:V21"/>
    <mergeCell ref="V22:V25"/>
    <mergeCell ref="W18:W25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2025-03-31T03:53:24Z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72181A6770DE48BA93387D67973C19D4_13</vt:lpwstr>
  </property>
</Properties>
</file>