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<sst xmlns="http://schemas.openxmlformats.org/spreadsheetml/2006/main" count="504" uniqueCount="173">
  <si>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</si>
  <si>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</si>
  <si>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</si>
  <si>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柏露02552782969江苏省南京市江宁区利源南路8号-江苏海企长城股份有限公司E309江苏海企长城股份有限公司  韵达937488987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</si>
  <si>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</si>
  <si>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</si>
  <si>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</si>
  <si>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</si>
  <si>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</si>
  <si>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</si>
  <si>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</si>
  <si>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</si>
  <si>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</si>
  <si>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</si>
  <si>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</si>
  <si>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</si>
  <si>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</si>
  <si>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</si>
  <si>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</si>
  <si>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</si>
  <si>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</si>
  <si>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</si>
  <si>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</si>
  <si>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</si>
  <si>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</si>
  <si>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P25031525</t>
  </si>
  <si>
    <t xml:space="preserve">21 AULTH09845                                     </t>
  </si>
  <si>
    <t xml:space="preserve">S25030786 </t>
  </si>
  <si>
    <t>R7545AZ</t>
  </si>
  <si>
    <t>36*35*21</t>
  </si>
  <si>
    <t>A6334AX</t>
  </si>
  <si>
    <t>31*21*25</t>
  </si>
  <si>
    <t>D2781AX</t>
  </si>
  <si>
    <t>31*23*15</t>
  </si>
  <si>
    <t>E9964AX</t>
  </si>
  <si>
    <t>27*21*10.5</t>
  </si>
  <si>
    <t>E9965AX</t>
  </si>
  <si>
    <t>R7539AZ</t>
  </si>
  <si>
    <t>36*20*24</t>
  </si>
  <si>
    <t>36*235*21</t>
  </si>
  <si>
    <t>R6055AZ</t>
  </si>
  <si>
    <t>34*22*25</t>
  </si>
  <si>
    <t>Y1093AZ</t>
  </si>
  <si>
    <t>C8165A5</t>
  </si>
  <si>
    <t>C8595A5</t>
  </si>
  <si>
    <t>F0022A5</t>
  </si>
  <si>
    <t>F0024A5</t>
  </si>
  <si>
    <t>F0026A5</t>
  </si>
  <si>
    <t>F3902A5</t>
  </si>
  <si>
    <t>V0955A6</t>
  </si>
  <si>
    <t>V1853A6</t>
  </si>
  <si>
    <t>颜色</t>
  </si>
  <si>
    <t>尺码</t>
  </si>
  <si>
    <t>生产数</t>
  </si>
  <si>
    <t>PO号</t>
  </si>
  <si>
    <t>款号</t>
  </si>
  <si>
    <t>第二箱</t>
  </si>
  <si>
    <t>BG247 - BEIGE</t>
  </si>
  <si>
    <t>STD</t>
  </si>
  <si>
    <t>有价格</t>
  </si>
  <si>
    <t>1575514,1575516,1575517,1575518</t>
  </si>
  <si>
    <t>第一箱</t>
  </si>
  <si>
    <t>BK27 - BLACK</t>
  </si>
  <si>
    <t>1575514,1575516,1575517,1575518,1575519,1575520</t>
  </si>
  <si>
    <t>BN88 - D.BROWN</t>
  </si>
  <si>
    <t>ER214 - ECRU</t>
  </si>
  <si>
    <t>第三箱</t>
  </si>
  <si>
    <t>GR198 - GREY</t>
  </si>
  <si>
    <t>NV100 - NAVY</t>
  </si>
  <si>
    <t>RD117 - RED</t>
  </si>
  <si>
    <t>第四箱</t>
  </si>
  <si>
    <t>BN1 - LT.BROWN</t>
  </si>
  <si>
    <t>无价格</t>
  </si>
  <si>
    <t>1582496</t>
  </si>
  <si>
    <t>1582471,1582472,1582473,1582474,1582475,1582476,1582477,1582478,1582479,1582480,1582481,1582482,1582483,1582484,1582485,1582486,1582488,1582492,1582493</t>
  </si>
  <si>
    <t>第五箱</t>
  </si>
  <si>
    <t>NV112 - NAVY</t>
  </si>
  <si>
    <t>1582639</t>
  </si>
  <si>
    <t>1582613,1582615,1582617,1582619,1582620,1582624,1582625,1582627,1582628,1582630,1582631,1582632,1582633,1582634,1582635,1582636,1582637,1582638,1582806</t>
  </si>
  <si>
    <t>第六箱</t>
  </si>
  <si>
    <t>BN201 - BROWN</t>
  </si>
  <si>
    <t>1588207</t>
  </si>
  <si>
    <t>1585049,1585050,1585051,1585052,1585053</t>
  </si>
  <si>
    <t>GR2 - GREY</t>
  </si>
  <si>
    <t>1588827</t>
  </si>
  <si>
    <t>1585054,1585055,1585056,1585057,1588824</t>
  </si>
  <si>
    <t>第十箱</t>
  </si>
  <si>
    <t>BE37 - BLUE</t>
  </si>
  <si>
    <t>1582361,1582362,1582363</t>
  </si>
  <si>
    <t>1582358,1582359,1582360</t>
  </si>
  <si>
    <t>第七箱</t>
  </si>
  <si>
    <t>BG122 - BEIGE</t>
  </si>
  <si>
    <t>第八箱</t>
  </si>
  <si>
    <t>第九箱</t>
  </si>
  <si>
    <t>BR150 - D.BORDEAUX</t>
  </si>
  <si>
    <t>GN159 - GREEN</t>
  </si>
  <si>
    <t>1582362,1582363</t>
  </si>
  <si>
    <t>1582359,1582360</t>
  </si>
  <si>
    <t>第十一箱</t>
  </si>
  <si>
    <t>PN10 - DARK PINK</t>
  </si>
  <si>
    <t>第十二箱</t>
  </si>
  <si>
    <t>WT1 - WHITE (000)</t>
  </si>
  <si>
    <t>1582358,1582359,1582542</t>
  </si>
  <si>
    <t>第十三箱</t>
  </si>
  <si>
    <t>AR211 - ANTRACITE</t>
  </si>
  <si>
    <t>1583089</t>
  </si>
  <si>
    <t>1584626</t>
  </si>
  <si>
    <t>第十四箱</t>
  </si>
  <si>
    <t>BG400 - VISON</t>
  </si>
  <si>
    <t>第十五箱</t>
  </si>
  <si>
    <t>第十六箱</t>
  </si>
  <si>
    <t>BK23 - BLACK</t>
  </si>
  <si>
    <t>1577653,1583089,1584625</t>
  </si>
  <si>
    <t>1577652,1584624,1584626</t>
  </si>
  <si>
    <t>BN317 - BROWN</t>
  </si>
  <si>
    <t>KH3 - Khaki</t>
  </si>
  <si>
    <t>TR19 - MINT</t>
  </si>
  <si>
    <t>第十七箱</t>
  </si>
  <si>
    <t>GN349 - GREEN</t>
  </si>
  <si>
    <t>1582410</t>
  </si>
  <si>
    <t>1582383,1582384,1582385,1582387,1582388,1582390,1582391,1582393,1582397,1582398,1582400,1582402,1582403,1582405,1582407,1582409,1582413,1582416</t>
  </si>
  <si>
    <t>PN114 - LT.PINK</t>
  </si>
  <si>
    <t>1582383,1582384,1582385,1582387,1582388,1582390,1582391,1582393,1582397,1582398,1582400,1582402,1582403,1582405,1582407,1582409,1582413</t>
  </si>
  <si>
    <t>尺码段</t>
  </si>
  <si>
    <t>第十八箱</t>
  </si>
  <si>
    <t>BG303 - STONE</t>
  </si>
  <si>
    <t>1-2 Y</t>
  </si>
  <si>
    <t>全码</t>
  </si>
  <si>
    <t>1597169</t>
  </si>
  <si>
    <t>1593610,1593611,1593612,1593613,1593614,1593615,1593616,1593617,1593618,1593619,1593621,1593622,1597167</t>
  </si>
  <si>
    <t>1593610,1593614,1593615,1593617,1593618,1593619,1593621,1593622,1597167</t>
  </si>
  <si>
    <t>PN424 - LT.PINK</t>
  </si>
  <si>
    <t>1593610,1593611,1593613,1593614,1593615,1593616,1593617,1593618,1593619,1593621,1597167</t>
  </si>
  <si>
    <t>BN450 - BROWN</t>
  </si>
  <si>
    <t>1596460</t>
  </si>
  <si>
    <t>1596451,1596452,1596453,1596454,1596455,1596456,1596457,1596795,1596796,1596797</t>
  </si>
  <si>
    <t>GN456 - PETROL</t>
  </si>
  <si>
    <t>IN69 - INDIGO</t>
  </si>
  <si>
    <t>1596451,1596452,1596453,1596454,1596455,1596456,1596796,1596797</t>
  </si>
  <si>
    <t>总计</t>
  </si>
  <si>
    <t>BG47 - BEIGE</t>
  </si>
  <si>
    <t>2/4 Y</t>
  </si>
  <si>
    <t>1599036</t>
  </si>
  <si>
    <t>1593569,1593570,1593571,1599035</t>
  </si>
  <si>
    <t>PN2 - LT.PINK</t>
  </si>
  <si>
    <t>1599038</t>
  </si>
  <si>
    <t>1593590,1593591,1593592,1593594,1593597,1593598,1593599,1593601,1593602,1593603,1593604,1593605,1593606,1593607,1599037</t>
  </si>
  <si>
    <t>1593591,1593592,1593598,1593599,1593601,1593603,1593604,1593605,1593606,1593607,1599037</t>
  </si>
  <si>
    <t>第十九箱</t>
  </si>
  <si>
    <t>1596656</t>
  </si>
  <si>
    <t>1596610,1596655,1596820,1596821,1596822</t>
  </si>
  <si>
    <t>1601955</t>
  </si>
  <si>
    <t>1601948,1601949,1601950,1601951,1601952,1601953,1601954</t>
  </si>
  <si>
    <t>5-9 Y</t>
  </si>
  <si>
    <t>1578324</t>
  </si>
  <si>
    <t>1578313,1578314,1578315,1578317,1578318,1578319,1578320,1578321,1578322,1578328,1581708,1584864,1584865,1584866,1584867</t>
  </si>
  <si>
    <t>1578313,1578314,1578315,1578316,1578317,1578318,1578319,1578320,1578321,1578322,1581708,1584864,1584865,1584866,1584867</t>
  </si>
  <si>
    <t>PN26 - LT.PINK</t>
  </si>
  <si>
    <t>1578313,1578314,1578315,1578317,1578318,1578319,1578320,1578321,1578322,1578328,1578330,1578333,1578335,1581708,1584864,1584865,1584866,1584867</t>
  </si>
  <si>
    <t>第二十箱</t>
  </si>
  <si>
    <t>WT2 - WHITE (001)</t>
  </si>
  <si>
    <t>1578313,1578314,1578315,1578316,1578317,1578318,1578319,1578320,1578321,1578322,1578330,1578333,1578335,1581708,1584864,1584865,1584866,1584867</t>
  </si>
  <si>
    <t>第二十一箱</t>
  </si>
  <si>
    <t>BG374 - SAND</t>
  </si>
  <si>
    <t>1576645</t>
  </si>
  <si>
    <t>1576634,1576635,1576637,1576638,1576640,1576642,1576746,1581716,1581719,1581723,1581725,1581728,1581732,1616505</t>
  </si>
  <si>
    <t>1576634,1576635,1576636,1576637,1576638,1576639,1576640,1576641,1576642,1576644,1576746,1581714,1581716,1581719,1581723,1581725,1581727,1581728,1581732</t>
  </si>
  <si>
    <t>GN8 - PETROL</t>
  </si>
  <si>
    <t>GR171 - GREY</t>
  </si>
  <si>
    <t>1576634,1581716,1581719</t>
  </si>
  <si>
    <t>第二十二箱</t>
  </si>
  <si>
    <t>KH254 - Khaki</t>
  </si>
  <si>
    <t>OG34 - ORANGE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</si>
</sst>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3" fillId="0" borderId="0" xfId="0" applyFont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"/>
  <sheetViews>
    <sheetView tabSelected="1" workbookViewId="0">
      <selection activeCell="J13" sqref="J13:J1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0" t="s">
        <v>11</v>
      </c>
      <c r="J6" s="4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1" t="s">
        <v>22</v>
      </c>
      <c r="J7" s="41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15420</v>
      </c>
      <c r="F8" s="30"/>
      <c r="G8" s="30">
        <v>15575</v>
      </c>
      <c r="H8" s="31">
        <v>1</v>
      </c>
      <c r="I8" s="30"/>
      <c r="J8" s="30">
        <v>16.4</v>
      </c>
      <c r="K8" s="30" t="s">
        <v>29</v>
      </c>
    </row>
    <row r="9" spans="1:11">
      <c r="A9" s="32"/>
      <c r="B9" s="33"/>
      <c r="C9" s="33"/>
      <c r="D9" s="29"/>
      <c r="E9" s="30">
        <v>13224</v>
      </c>
      <c r="F9" s="30"/>
      <c r="G9" s="30">
        <v>13354</v>
      </c>
      <c r="H9" s="31">
        <v>2</v>
      </c>
      <c r="I9" s="30"/>
      <c r="J9" s="30">
        <v>14.1</v>
      </c>
      <c r="K9" s="30" t="s">
        <v>29</v>
      </c>
    </row>
    <row r="10" spans="1:11">
      <c r="A10" s="32"/>
      <c r="B10" s="33"/>
      <c r="C10" s="33"/>
      <c r="D10" s="29"/>
      <c r="E10" s="30">
        <v>12924</v>
      </c>
      <c r="F10" s="30"/>
      <c r="G10" s="30">
        <v>13054</v>
      </c>
      <c r="H10" s="31">
        <v>3</v>
      </c>
      <c r="I10" s="30"/>
      <c r="J10" s="30">
        <v>13.7</v>
      </c>
      <c r="K10" s="30" t="s">
        <v>29</v>
      </c>
    </row>
    <row r="11" spans="1:11">
      <c r="A11" s="32"/>
      <c r="B11" s="33"/>
      <c r="C11" s="33"/>
      <c r="D11" s="29" t="s">
        <v>30</v>
      </c>
      <c r="E11" s="30">
        <v>8775</v>
      </c>
      <c r="F11" s="30"/>
      <c r="G11" s="30">
        <v>8863</v>
      </c>
      <c r="H11" s="31">
        <v>4</v>
      </c>
      <c r="I11" s="30"/>
      <c r="J11" s="30">
        <v>9.3</v>
      </c>
      <c r="K11" s="30" t="s">
        <v>31</v>
      </c>
    </row>
    <row r="12" spans="1:11">
      <c r="A12" s="32"/>
      <c r="B12" s="33"/>
      <c r="C12" s="33"/>
      <c r="D12" s="29" t="s">
        <v>32</v>
      </c>
      <c r="E12" s="30">
        <v>3192</v>
      </c>
      <c r="F12" s="30"/>
      <c r="G12" s="30">
        <v>3230</v>
      </c>
      <c r="H12" s="31">
        <v>5</v>
      </c>
      <c r="I12" s="30"/>
      <c r="J12" s="30">
        <v>3.5</v>
      </c>
      <c r="K12" s="30" t="s">
        <v>33</v>
      </c>
    </row>
    <row r="13" spans="1:11">
      <c r="A13" s="32"/>
      <c r="B13" s="33"/>
      <c r="C13" s="33"/>
      <c r="D13" s="29" t="s">
        <v>34</v>
      </c>
      <c r="E13" s="30">
        <v>1050</v>
      </c>
      <c r="F13" s="30"/>
      <c r="G13" s="30">
        <v>1071</v>
      </c>
      <c r="H13" s="31">
        <v>6</v>
      </c>
      <c r="I13" s="30"/>
      <c r="J13" s="30">
        <v>2.4</v>
      </c>
      <c r="K13" s="30" t="s">
        <v>35</v>
      </c>
    </row>
    <row r="14" spans="1:11">
      <c r="A14" s="32"/>
      <c r="B14" s="33"/>
      <c r="C14" s="33"/>
      <c r="D14" s="29" t="s">
        <v>36</v>
      </c>
      <c r="E14" s="30">
        <v>1050</v>
      </c>
      <c r="F14" s="30"/>
      <c r="G14" s="30">
        <v>1071</v>
      </c>
      <c r="H14" s="31"/>
      <c r="I14" s="30"/>
      <c r="J14" s="30"/>
      <c r="K14" s="30"/>
    </row>
    <row r="15" spans="1:11">
      <c r="A15" s="32"/>
      <c r="B15" s="33"/>
      <c r="C15" s="33"/>
      <c r="D15" s="29" t="s">
        <v>37</v>
      </c>
      <c r="E15" s="30">
        <v>15342</v>
      </c>
      <c r="F15" s="30"/>
      <c r="G15" s="30">
        <v>15495</v>
      </c>
      <c r="H15" s="31">
        <v>10</v>
      </c>
      <c r="I15" s="30"/>
      <c r="J15" s="30">
        <v>16.4</v>
      </c>
      <c r="K15" s="30" t="s">
        <v>29</v>
      </c>
    </row>
    <row r="16" spans="1:11">
      <c r="A16" s="32"/>
      <c r="B16" s="33"/>
      <c r="C16" s="33"/>
      <c r="D16" s="29"/>
      <c r="E16" s="30">
        <v>14568</v>
      </c>
      <c r="F16" s="30"/>
      <c r="G16" s="30">
        <v>14714</v>
      </c>
      <c r="H16" s="31">
        <v>7</v>
      </c>
      <c r="I16" s="30"/>
      <c r="J16" s="30">
        <v>15.5</v>
      </c>
      <c r="K16" s="30" t="s">
        <v>29</v>
      </c>
    </row>
    <row r="17" spans="1:11">
      <c r="A17" s="32"/>
      <c r="B17" s="33"/>
      <c r="C17" s="33"/>
      <c r="D17" s="29"/>
      <c r="E17" s="30">
        <v>6450</v>
      </c>
      <c r="F17" s="30"/>
      <c r="G17" s="30">
        <v>6515</v>
      </c>
      <c r="H17" s="31">
        <v>8</v>
      </c>
      <c r="I17" s="30"/>
      <c r="J17" s="30">
        <v>7</v>
      </c>
      <c r="K17" s="30" t="s">
        <v>31</v>
      </c>
    </row>
    <row r="18" spans="1:11">
      <c r="A18" s="32"/>
      <c r="B18" s="33"/>
      <c r="C18" s="33"/>
      <c r="D18" s="29"/>
      <c r="E18" s="30">
        <v>12270</v>
      </c>
      <c r="F18" s="30"/>
      <c r="G18" s="30">
        <v>12393</v>
      </c>
      <c r="H18" s="31">
        <v>9</v>
      </c>
      <c r="I18" s="30"/>
      <c r="J18" s="30">
        <v>13</v>
      </c>
      <c r="K18" s="30" t="s">
        <v>29</v>
      </c>
    </row>
    <row r="19" spans="1:11">
      <c r="A19" s="32"/>
      <c r="B19" s="33"/>
      <c r="C19" s="33"/>
      <c r="D19" s="29"/>
      <c r="E19" s="30">
        <v>8880</v>
      </c>
      <c r="F19" s="30"/>
      <c r="G19" s="30">
        <v>8969</v>
      </c>
      <c r="H19" s="31">
        <v>11</v>
      </c>
      <c r="I19" s="30"/>
      <c r="J19" s="30">
        <v>9.3</v>
      </c>
      <c r="K19" s="30" t="s">
        <v>38</v>
      </c>
    </row>
    <row r="20" spans="1:11">
      <c r="A20" s="32"/>
      <c r="B20" s="33"/>
      <c r="C20" s="33"/>
      <c r="D20" s="29"/>
      <c r="E20" s="30">
        <v>14400</v>
      </c>
      <c r="F20" s="30"/>
      <c r="G20" s="30">
        <v>14544</v>
      </c>
      <c r="H20" s="31">
        <v>12</v>
      </c>
      <c r="I20" s="30"/>
      <c r="J20" s="30">
        <v>15.4</v>
      </c>
      <c r="K20" s="30" t="s">
        <v>39</v>
      </c>
    </row>
    <row r="21" spans="1:11">
      <c r="A21" s="32"/>
      <c r="B21" s="33"/>
      <c r="C21" s="33"/>
      <c r="D21" s="29" t="s">
        <v>40</v>
      </c>
      <c r="E21" s="30">
        <v>10818</v>
      </c>
      <c r="F21" s="30"/>
      <c r="G21" s="30">
        <v>10927</v>
      </c>
      <c r="H21" s="31">
        <v>13</v>
      </c>
      <c r="I21" s="30"/>
      <c r="J21" s="30">
        <v>11.6</v>
      </c>
      <c r="K21" s="30" t="s">
        <v>41</v>
      </c>
    </row>
    <row r="22" spans="1:11">
      <c r="A22" s="32"/>
      <c r="B22" s="33"/>
      <c r="C22" s="33"/>
      <c r="D22" s="29"/>
      <c r="E22" s="30">
        <v>6444</v>
      </c>
      <c r="F22" s="30"/>
      <c r="G22" s="30">
        <v>6508</v>
      </c>
      <c r="H22" s="31">
        <v>14</v>
      </c>
      <c r="I22" s="30"/>
      <c r="J22" s="30">
        <v>7</v>
      </c>
      <c r="K22" s="30" t="s">
        <v>38</v>
      </c>
    </row>
    <row r="23" spans="1:11">
      <c r="A23" s="32"/>
      <c r="B23" s="33"/>
      <c r="C23" s="33"/>
      <c r="D23" s="29"/>
      <c r="E23" s="30">
        <v>12300</v>
      </c>
      <c r="F23" s="30"/>
      <c r="G23" s="30">
        <v>12423</v>
      </c>
      <c r="H23" s="31">
        <v>15</v>
      </c>
      <c r="I23" s="30"/>
      <c r="J23" s="30">
        <v>13</v>
      </c>
      <c r="K23" s="30" t="s">
        <v>41</v>
      </c>
    </row>
    <row r="24" spans="1:11">
      <c r="A24" s="32"/>
      <c r="B24" s="33"/>
      <c r="C24" s="33"/>
      <c r="D24" s="29"/>
      <c r="E24" s="30">
        <v>12528</v>
      </c>
      <c r="F24" s="30"/>
      <c r="G24" s="30">
        <v>12653</v>
      </c>
      <c r="H24" s="31">
        <v>16</v>
      </c>
      <c r="I24" s="30"/>
      <c r="J24" s="30">
        <v>13.4</v>
      </c>
      <c r="K24" s="30" t="s">
        <v>29</v>
      </c>
    </row>
    <row r="25" spans="1:11">
      <c r="A25" s="32"/>
      <c r="B25" s="33"/>
      <c r="C25" s="33"/>
      <c r="D25" s="29" t="s">
        <v>42</v>
      </c>
      <c r="E25" s="30">
        <v>14790</v>
      </c>
      <c r="F25" s="30"/>
      <c r="G25" s="30">
        <v>14938</v>
      </c>
      <c r="H25" s="31">
        <v>17</v>
      </c>
      <c r="I25" s="30"/>
      <c r="J25" s="30">
        <v>15.8</v>
      </c>
      <c r="K25" s="30" t="s">
        <v>29</v>
      </c>
    </row>
    <row r="26" spans="1:11">
      <c r="A26" s="32"/>
      <c r="B26" s="33"/>
      <c r="C26" s="33"/>
      <c r="D26" s="29" t="s">
        <v>43</v>
      </c>
      <c r="E26" s="30">
        <v>4242</v>
      </c>
      <c r="F26" s="30"/>
      <c r="G26" s="30">
        <v>4327</v>
      </c>
      <c r="H26" s="31">
        <v>18</v>
      </c>
      <c r="I26" s="30"/>
      <c r="J26" s="30">
        <v>14.3</v>
      </c>
      <c r="K26" s="30" t="s">
        <v>29</v>
      </c>
    </row>
    <row r="27" spans="1:11">
      <c r="A27" s="32"/>
      <c r="B27" s="33"/>
      <c r="C27" s="33"/>
      <c r="D27" s="29" t="s">
        <v>44</v>
      </c>
      <c r="E27" s="30">
        <v>5427</v>
      </c>
      <c r="F27" s="30"/>
      <c r="G27" s="30">
        <v>5520</v>
      </c>
      <c r="H27" s="31"/>
      <c r="I27" s="30"/>
      <c r="J27" s="30"/>
      <c r="K27" s="30"/>
    </row>
    <row r="28" spans="1:11">
      <c r="A28" s="32"/>
      <c r="B28" s="33"/>
      <c r="C28" s="33"/>
      <c r="D28" s="29" t="s">
        <v>45</v>
      </c>
      <c r="E28" s="30">
        <v>828</v>
      </c>
      <c r="F28" s="30"/>
      <c r="G28" s="30">
        <v>854</v>
      </c>
      <c r="H28" s="31"/>
      <c r="I28" s="30"/>
      <c r="J28" s="30"/>
      <c r="K28" s="30"/>
    </row>
    <row r="29" spans="1:11">
      <c r="A29" s="32"/>
      <c r="B29" s="33"/>
      <c r="C29" s="33"/>
      <c r="D29" s="29" t="s">
        <v>46</v>
      </c>
      <c r="E29" s="30">
        <v>2652</v>
      </c>
      <c r="F29" s="30"/>
      <c r="G29" s="30">
        <v>2735</v>
      </c>
      <c r="H29" s="31"/>
      <c r="I29" s="30"/>
      <c r="J29" s="30"/>
      <c r="K29" s="30"/>
    </row>
    <row r="30" spans="1:11">
      <c r="A30" s="32"/>
      <c r="B30" s="33"/>
      <c r="C30" s="33"/>
      <c r="D30" s="29" t="s">
        <v>47</v>
      </c>
      <c r="E30" s="30">
        <v>639</v>
      </c>
      <c r="F30" s="30"/>
      <c r="G30" s="30">
        <v>660</v>
      </c>
      <c r="H30" s="31">
        <v>19</v>
      </c>
      <c r="I30" s="30"/>
      <c r="J30" s="30">
        <v>14.2</v>
      </c>
      <c r="K30" s="30" t="s">
        <v>29</v>
      </c>
    </row>
    <row r="31" spans="1:11">
      <c r="A31" s="32"/>
      <c r="B31" s="33"/>
      <c r="C31" s="33"/>
      <c r="D31" s="29" t="s">
        <v>48</v>
      </c>
      <c r="E31" s="30">
        <v>756</v>
      </c>
      <c r="F31" s="30"/>
      <c r="G31" s="30">
        <v>781</v>
      </c>
      <c r="H31" s="31"/>
      <c r="I31" s="30"/>
      <c r="J31" s="30"/>
      <c r="K31" s="30"/>
    </row>
    <row r="32" spans="1:11">
      <c r="A32" s="32"/>
      <c r="B32" s="33"/>
      <c r="C32" s="33"/>
      <c r="D32" s="29" t="s">
        <v>49</v>
      </c>
      <c r="E32" s="30">
        <v>10416</v>
      </c>
      <c r="F32" s="30"/>
      <c r="G32" s="30">
        <v>10520</v>
      </c>
      <c r="H32" s="31"/>
      <c r="I32" s="30"/>
      <c r="J32" s="30"/>
      <c r="K32" s="30"/>
    </row>
    <row r="33" spans="1:11">
      <c r="A33" s="32"/>
      <c r="B33" s="33"/>
      <c r="C33" s="33"/>
      <c r="D33" s="29"/>
      <c r="E33" s="30">
        <v>4620</v>
      </c>
      <c r="F33" s="30"/>
      <c r="G33" s="30">
        <v>4666</v>
      </c>
      <c r="H33" s="31">
        <v>20</v>
      </c>
      <c r="I33" s="30"/>
      <c r="J33" s="30">
        <v>12.8</v>
      </c>
      <c r="K33" s="30" t="s">
        <v>29</v>
      </c>
    </row>
    <row r="34" spans="1:11">
      <c r="A34" s="32"/>
      <c r="B34" s="33"/>
      <c r="C34" s="33"/>
      <c r="D34" s="29" t="s">
        <v>50</v>
      </c>
      <c r="E34" s="30">
        <v>13266</v>
      </c>
      <c r="F34" s="30"/>
      <c r="G34" s="30">
        <v>13399</v>
      </c>
      <c r="H34" s="31">
        <v>21</v>
      </c>
      <c r="I34" s="30"/>
      <c r="J34" s="30">
        <v>5.5</v>
      </c>
      <c r="K34" s="30" t="s">
        <v>33</v>
      </c>
    </row>
    <row r="35" spans="1:11">
      <c r="A35" s="34"/>
      <c r="B35" s="35"/>
      <c r="C35" s="35"/>
      <c r="D35" s="29"/>
      <c r="E35" s="30">
        <v>4164</v>
      </c>
      <c r="F35" s="30"/>
      <c r="G35" s="30">
        <v>4213</v>
      </c>
      <c r="H35" s="31">
        <v>22</v>
      </c>
      <c r="I35" s="30"/>
      <c r="J35" s="30">
        <v>4.6</v>
      </c>
      <c r="K35" s="30" t="s">
        <v>33</v>
      </c>
    </row>
    <row r="36" spans="1:11">
      <c r="A36" s="30"/>
      <c r="B36" s="30"/>
      <c r="C36" s="30"/>
      <c r="D36" s="30"/>
      <c r="E36" s="30">
        <f>SUM(E8:E35)</f>
        <v>231435</v>
      </c>
      <c r="F36" s="30"/>
      <c r="G36" s="30">
        <f>SUM(G8:G35)</f>
        <v>233972</v>
      </c>
      <c r="H36" s="31">
        <v>22</v>
      </c>
      <c r="I36" s="30"/>
      <c r="J36" s="30"/>
      <c r="K36" s="30"/>
    </row>
    <row r="39" spans="2:9">
      <c r="B39" s="31" t="s">
        <v>51</v>
      </c>
      <c r="C39" s="30" t="s">
        <v>52</v>
      </c>
      <c r="D39" s="36" t="s">
        <v>18</v>
      </c>
      <c r="E39" s="37" t="s">
        <v>53</v>
      </c>
      <c r="F39" s="36"/>
      <c r="G39" s="30"/>
      <c r="H39" s="31" t="s">
        <v>54</v>
      </c>
      <c r="I39" s="30" t="s">
        <v>55</v>
      </c>
    </row>
    <row r="40" ht="48" spans="1:9">
      <c r="A40" s="38" t="s">
        <v>56</v>
      </c>
      <c r="B40" s="29" t="s">
        <v>57</v>
      </c>
      <c r="C40" s="29" t="s">
        <v>58</v>
      </c>
      <c r="D40" s="39">
        <v>2154</v>
      </c>
      <c r="E40" s="37">
        <f>D40*1.009</f>
        <v>2173.386</v>
      </c>
      <c r="F40" s="36"/>
      <c r="G40" s="29" t="s">
        <v>59</v>
      </c>
      <c r="H40" s="29" t="s">
        <v>60</v>
      </c>
      <c r="I40" s="29" t="s">
        <v>28</v>
      </c>
    </row>
    <row r="41" ht="72" spans="1:9">
      <c r="A41" s="30" t="s">
        <v>61</v>
      </c>
      <c r="B41" s="29" t="s">
        <v>62</v>
      </c>
      <c r="C41" s="29" t="s">
        <v>58</v>
      </c>
      <c r="D41" s="39">
        <v>12150</v>
      </c>
      <c r="E41" s="37">
        <f t="shared" ref="E41:E48" si="0">D41*1.01</f>
        <v>12271.5</v>
      </c>
      <c r="F41" s="36"/>
      <c r="G41" s="29"/>
      <c r="H41" s="29" t="s">
        <v>63</v>
      </c>
      <c r="I41" s="29"/>
    </row>
    <row r="42" ht="72" spans="1:9">
      <c r="A42" s="30"/>
      <c r="B42" s="29" t="s">
        <v>64</v>
      </c>
      <c r="C42" s="29" t="s">
        <v>58</v>
      </c>
      <c r="D42" s="39">
        <v>3270</v>
      </c>
      <c r="E42" s="37">
        <f t="shared" si="0"/>
        <v>3302.7</v>
      </c>
      <c r="F42" s="36"/>
      <c r="G42" s="29"/>
      <c r="H42" s="29" t="s">
        <v>63</v>
      </c>
      <c r="I42" s="29"/>
    </row>
    <row r="43" ht="72" spans="1:9">
      <c r="A43" s="38" t="s">
        <v>56</v>
      </c>
      <c r="B43" s="29" t="s">
        <v>65</v>
      </c>
      <c r="C43" s="29" t="s">
        <v>58</v>
      </c>
      <c r="D43" s="39">
        <v>11070</v>
      </c>
      <c r="E43" s="37">
        <f t="shared" si="0"/>
        <v>11180.7</v>
      </c>
      <c r="F43" s="36"/>
      <c r="G43" s="29"/>
      <c r="H43" s="29" t="s">
        <v>63</v>
      </c>
      <c r="I43" s="29"/>
    </row>
    <row r="44" ht="72" spans="1:9">
      <c r="A44" s="30" t="s">
        <v>66</v>
      </c>
      <c r="B44" s="29" t="s">
        <v>67</v>
      </c>
      <c r="C44" s="29" t="s">
        <v>58</v>
      </c>
      <c r="D44" s="39">
        <v>3270</v>
      </c>
      <c r="E44" s="37">
        <f t="shared" si="0"/>
        <v>3302.7</v>
      </c>
      <c r="F44" s="36"/>
      <c r="G44" s="29"/>
      <c r="H44" s="29" t="s">
        <v>63</v>
      </c>
      <c r="I44" s="29"/>
    </row>
    <row r="45" ht="48" spans="1:9">
      <c r="A45" s="30"/>
      <c r="B45" s="29" t="s">
        <v>68</v>
      </c>
      <c r="C45" s="29" t="s">
        <v>58</v>
      </c>
      <c r="D45" s="39">
        <v>3360</v>
      </c>
      <c r="E45" s="37">
        <f t="shared" si="0"/>
        <v>3393.6</v>
      </c>
      <c r="F45" s="36"/>
      <c r="G45" s="29"/>
      <c r="H45" s="29" t="s">
        <v>60</v>
      </c>
      <c r="I45" s="29"/>
    </row>
    <row r="46" ht="48" spans="1:9">
      <c r="A46" s="30"/>
      <c r="B46" s="29" t="s">
        <v>69</v>
      </c>
      <c r="C46" s="29" t="s">
        <v>58</v>
      </c>
      <c r="D46" s="39">
        <v>6294</v>
      </c>
      <c r="E46" s="37">
        <f t="shared" si="0"/>
        <v>6356.94</v>
      </c>
      <c r="F46" s="36"/>
      <c r="G46" s="29"/>
      <c r="H46" s="29" t="s">
        <v>60</v>
      </c>
      <c r="I46" s="29"/>
    </row>
    <row r="47" spans="1:9">
      <c r="A47" s="30" t="s">
        <v>70</v>
      </c>
      <c r="B47" s="29" t="s">
        <v>71</v>
      </c>
      <c r="C47" s="29" t="s">
        <v>58</v>
      </c>
      <c r="D47" s="39">
        <v>2310</v>
      </c>
      <c r="E47" s="37">
        <f t="shared" si="0"/>
        <v>2333.1</v>
      </c>
      <c r="F47" s="36"/>
      <c r="G47" s="29" t="s">
        <v>72</v>
      </c>
      <c r="H47" s="29" t="s">
        <v>73</v>
      </c>
      <c r="I47" s="29" t="s">
        <v>30</v>
      </c>
    </row>
    <row r="48" ht="228" spans="1:9">
      <c r="A48" s="30"/>
      <c r="B48" s="29"/>
      <c r="C48" s="29" t="s">
        <v>58</v>
      </c>
      <c r="D48" s="39">
        <v>6465</v>
      </c>
      <c r="E48" s="37">
        <f t="shared" si="0"/>
        <v>6529.65</v>
      </c>
      <c r="F48" s="36"/>
      <c r="G48" s="29" t="s">
        <v>59</v>
      </c>
      <c r="H48" s="29" t="s">
        <v>74</v>
      </c>
      <c r="I48" s="29"/>
    </row>
    <row r="49" spans="1:9">
      <c r="A49" s="30" t="s">
        <v>75</v>
      </c>
      <c r="B49" s="29" t="s">
        <v>76</v>
      </c>
      <c r="C49" s="29" t="s">
        <v>58</v>
      </c>
      <c r="D49" s="39">
        <v>672</v>
      </c>
      <c r="E49" s="37">
        <f t="shared" ref="E49:E54" si="1">D49*1.02</f>
        <v>685.44</v>
      </c>
      <c r="F49" s="36"/>
      <c r="G49" s="29" t="s">
        <v>72</v>
      </c>
      <c r="H49" s="29" t="s">
        <v>77</v>
      </c>
      <c r="I49" s="29" t="s">
        <v>32</v>
      </c>
    </row>
    <row r="50" ht="228" spans="1:9">
      <c r="A50" s="30"/>
      <c r="B50" s="29"/>
      <c r="C50" s="29" t="s">
        <v>58</v>
      </c>
      <c r="D50" s="39">
        <v>2520</v>
      </c>
      <c r="E50" s="37">
        <f>D50*1.01</f>
        <v>2545.2</v>
      </c>
      <c r="F50" s="36"/>
      <c r="G50" s="29" t="s">
        <v>59</v>
      </c>
      <c r="H50" s="29" t="s">
        <v>78</v>
      </c>
      <c r="I50" s="29"/>
    </row>
    <row r="51" spans="1:9">
      <c r="A51" s="30" t="s">
        <v>79</v>
      </c>
      <c r="B51" s="29" t="s">
        <v>80</v>
      </c>
      <c r="C51" s="29" t="s">
        <v>58</v>
      </c>
      <c r="D51" s="39">
        <v>501</v>
      </c>
      <c r="E51" s="37">
        <f t="shared" si="1"/>
        <v>511.02</v>
      </c>
      <c r="F51" s="36"/>
      <c r="G51" s="29" t="s">
        <v>72</v>
      </c>
      <c r="H51" s="29" t="s">
        <v>81</v>
      </c>
      <c r="I51" s="29" t="s">
        <v>34</v>
      </c>
    </row>
    <row r="52" ht="60" spans="1:9">
      <c r="A52" s="30"/>
      <c r="B52" s="29"/>
      <c r="C52" s="29" t="s">
        <v>58</v>
      </c>
      <c r="D52" s="39">
        <v>549</v>
      </c>
      <c r="E52" s="37">
        <f t="shared" si="1"/>
        <v>559.98</v>
      </c>
      <c r="F52" s="36"/>
      <c r="G52" s="29" t="s">
        <v>59</v>
      </c>
      <c r="H52" s="29" t="s">
        <v>82</v>
      </c>
      <c r="I52" s="29"/>
    </row>
    <row r="53" spans="1:9">
      <c r="A53" s="30"/>
      <c r="B53" s="29" t="s">
        <v>83</v>
      </c>
      <c r="C53" s="29" t="s">
        <v>58</v>
      </c>
      <c r="D53" s="39">
        <v>501</v>
      </c>
      <c r="E53" s="37">
        <f t="shared" si="1"/>
        <v>511.02</v>
      </c>
      <c r="F53" s="36"/>
      <c r="G53" s="29" t="s">
        <v>72</v>
      </c>
      <c r="H53" s="29" t="s">
        <v>84</v>
      </c>
      <c r="I53" s="29" t="s">
        <v>36</v>
      </c>
    </row>
    <row r="54" ht="60" spans="1:9">
      <c r="A54" s="30"/>
      <c r="B54" s="29"/>
      <c r="C54" s="29" t="s">
        <v>58</v>
      </c>
      <c r="D54" s="39">
        <v>549</v>
      </c>
      <c r="E54" s="37">
        <f t="shared" si="1"/>
        <v>559.98</v>
      </c>
      <c r="F54" s="36"/>
      <c r="G54" s="29" t="s">
        <v>59</v>
      </c>
      <c r="H54" s="29" t="s">
        <v>85</v>
      </c>
      <c r="I54" s="29"/>
    </row>
    <row r="55" ht="36" spans="1:9">
      <c r="A55" s="30" t="s">
        <v>86</v>
      </c>
      <c r="B55" s="29" t="s">
        <v>87</v>
      </c>
      <c r="C55" s="29" t="s">
        <v>58</v>
      </c>
      <c r="D55" s="39">
        <v>2400</v>
      </c>
      <c r="E55" s="37">
        <f t="shared" ref="E55:E84" si="2">D55*1.01</f>
        <v>2424</v>
      </c>
      <c r="F55" s="36"/>
      <c r="G55" s="29" t="s">
        <v>72</v>
      </c>
      <c r="H55" s="29" t="s">
        <v>88</v>
      </c>
      <c r="I55" s="29" t="s">
        <v>37</v>
      </c>
    </row>
    <row r="56" ht="36" spans="1:9">
      <c r="A56" s="30"/>
      <c r="B56" s="29"/>
      <c r="C56" s="29" t="s">
        <v>58</v>
      </c>
      <c r="D56" s="39">
        <v>4590</v>
      </c>
      <c r="E56" s="37">
        <f t="shared" si="2"/>
        <v>4635.9</v>
      </c>
      <c r="F56" s="36"/>
      <c r="G56" s="29" t="s">
        <v>59</v>
      </c>
      <c r="H56" s="29" t="s">
        <v>89</v>
      </c>
      <c r="I56" s="29"/>
    </row>
    <row r="57" ht="36" spans="1:9">
      <c r="A57" s="30" t="s">
        <v>90</v>
      </c>
      <c r="B57" s="29" t="s">
        <v>91</v>
      </c>
      <c r="C57" s="29" t="s">
        <v>58</v>
      </c>
      <c r="D57" s="39">
        <v>4998</v>
      </c>
      <c r="E57" s="37">
        <f t="shared" si="2"/>
        <v>5047.98</v>
      </c>
      <c r="F57" s="36"/>
      <c r="G57" s="29" t="s">
        <v>72</v>
      </c>
      <c r="H57" s="29" t="s">
        <v>88</v>
      </c>
      <c r="I57" s="29"/>
    </row>
    <row r="58" ht="36" spans="1:9">
      <c r="A58" s="30"/>
      <c r="B58" s="29"/>
      <c r="C58" s="29" t="s">
        <v>58</v>
      </c>
      <c r="D58" s="39">
        <v>9570</v>
      </c>
      <c r="E58" s="37">
        <f t="shared" si="2"/>
        <v>9665.7</v>
      </c>
      <c r="F58" s="36"/>
      <c r="G58" s="29" t="s">
        <v>59</v>
      </c>
      <c r="H58" s="29" t="s">
        <v>89</v>
      </c>
      <c r="I58" s="29"/>
    </row>
    <row r="59" ht="36" spans="1:9">
      <c r="A59" s="38" t="s">
        <v>92</v>
      </c>
      <c r="B59" s="29" t="s">
        <v>62</v>
      </c>
      <c r="C59" s="29" t="s">
        <v>58</v>
      </c>
      <c r="D59" s="39">
        <v>6450</v>
      </c>
      <c r="E59" s="37">
        <f t="shared" si="2"/>
        <v>6514.5</v>
      </c>
      <c r="F59" s="36"/>
      <c r="G59" s="29" t="s">
        <v>72</v>
      </c>
      <c r="H59" s="29" t="s">
        <v>88</v>
      </c>
      <c r="I59" s="29"/>
    </row>
    <row r="60" ht="36" spans="1:9">
      <c r="A60" s="38" t="s">
        <v>93</v>
      </c>
      <c r="B60" s="29"/>
      <c r="C60" s="29" t="s">
        <v>58</v>
      </c>
      <c r="D60" s="39">
        <v>12270</v>
      </c>
      <c r="E60" s="37">
        <f t="shared" si="2"/>
        <v>12392.7</v>
      </c>
      <c r="F60" s="36"/>
      <c r="G60" s="29" t="s">
        <v>59</v>
      </c>
      <c r="H60" s="29" t="s">
        <v>89</v>
      </c>
      <c r="I60" s="29"/>
    </row>
    <row r="61" ht="36" spans="1:9">
      <c r="A61" s="30" t="s">
        <v>86</v>
      </c>
      <c r="B61" s="29" t="s">
        <v>94</v>
      </c>
      <c r="C61" s="29" t="s">
        <v>58</v>
      </c>
      <c r="D61" s="39">
        <v>2010</v>
      </c>
      <c r="E61" s="37">
        <f t="shared" si="2"/>
        <v>2030.1</v>
      </c>
      <c r="F61" s="36"/>
      <c r="G61" s="29" t="s">
        <v>72</v>
      </c>
      <c r="H61" s="29" t="s">
        <v>88</v>
      </c>
      <c r="I61" s="29"/>
    </row>
    <row r="62" ht="36" spans="1:9">
      <c r="A62" s="30"/>
      <c r="B62" s="29"/>
      <c r="C62" s="29" t="s">
        <v>58</v>
      </c>
      <c r="D62" s="39">
        <v>3870</v>
      </c>
      <c r="E62" s="37">
        <f t="shared" si="2"/>
        <v>3908.7</v>
      </c>
      <c r="F62" s="36"/>
      <c r="G62" s="29" t="s">
        <v>59</v>
      </c>
      <c r="H62" s="29" t="s">
        <v>89</v>
      </c>
      <c r="I62" s="29"/>
    </row>
    <row r="63" ht="24" spans="1:9">
      <c r="A63" s="30"/>
      <c r="B63" s="29" t="s">
        <v>95</v>
      </c>
      <c r="C63" s="29" t="s">
        <v>58</v>
      </c>
      <c r="D63" s="39">
        <v>840</v>
      </c>
      <c r="E63" s="37">
        <f t="shared" si="2"/>
        <v>848.4</v>
      </c>
      <c r="F63" s="36"/>
      <c r="G63" s="29" t="s">
        <v>72</v>
      </c>
      <c r="H63" s="29" t="s">
        <v>96</v>
      </c>
      <c r="I63" s="29"/>
    </row>
    <row r="64" ht="24" spans="1:9">
      <c r="A64" s="30"/>
      <c r="B64" s="29"/>
      <c r="C64" s="29" t="s">
        <v>58</v>
      </c>
      <c r="D64" s="39">
        <v>1632</v>
      </c>
      <c r="E64" s="37">
        <f t="shared" si="2"/>
        <v>1648.32</v>
      </c>
      <c r="F64" s="36"/>
      <c r="G64" s="29" t="s">
        <v>59</v>
      </c>
      <c r="H64" s="29" t="s">
        <v>97</v>
      </c>
      <c r="I64" s="29"/>
    </row>
    <row r="65" ht="36" spans="1:9">
      <c r="A65" s="30" t="s">
        <v>98</v>
      </c>
      <c r="B65" s="29" t="s">
        <v>99</v>
      </c>
      <c r="C65" s="29" t="s">
        <v>58</v>
      </c>
      <c r="D65" s="39">
        <v>3030</v>
      </c>
      <c r="E65" s="37">
        <f t="shared" si="2"/>
        <v>3060.3</v>
      </c>
      <c r="F65" s="36"/>
      <c r="G65" s="29" t="s">
        <v>72</v>
      </c>
      <c r="H65" s="29" t="s">
        <v>88</v>
      </c>
      <c r="I65" s="29"/>
    </row>
    <row r="66" ht="36" spans="1:9">
      <c r="A66" s="30"/>
      <c r="B66" s="29"/>
      <c r="C66" s="29" t="s">
        <v>58</v>
      </c>
      <c r="D66" s="39">
        <v>5850</v>
      </c>
      <c r="E66" s="37">
        <f t="shared" si="2"/>
        <v>5908.5</v>
      </c>
      <c r="F66" s="36"/>
      <c r="G66" s="29" t="s">
        <v>59</v>
      </c>
      <c r="H66" s="29" t="s">
        <v>89</v>
      </c>
      <c r="I66" s="29"/>
    </row>
    <row r="67" ht="36" spans="1:9">
      <c r="A67" s="30" t="s">
        <v>100</v>
      </c>
      <c r="B67" s="29" t="s">
        <v>101</v>
      </c>
      <c r="C67" s="29" t="s">
        <v>58</v>
      </c>
      <c r="D67" s="39">
        <v>4920</v>
      </c>
      <c r="E67" s="37">
        <f t="shared" si="2"/>
        <v>4969.2</v>
      </c>
      <c r="F67" s="36"/>
      <c r="G67" s="29" t="s">
        <v>72</v>
      </c>
      <c r="H67" s="29" t="s">
        <v>88</v>
      </c>
      <c r="I67" s="29"/>
    </row>
    <row r="68" ht="36" spans="1:9">
      <c r="A68" s="30"/>
      <c r="B68" s="29"/>
      <c r="C68" s="29" t="s">
        <v>58</v>
      </c>
      <c r="D68" s="39">
        <v>9480</v>
      </c>
      <c r="E68" s="37">
        <f t="shared" si="2"/>
        <v>9574.8</v>
      </c>
      <c r="F68" s="36"/>
      <c r="G68" s="29" t="s">
        <v>59</v>
      </c>
      <c r="H68" s="29" t="s">
        <v>102</v>
      </c>
      <c r="I68" s="29"/>
    </row>
    <row r="69" spans="1:9">
      <c r="A69" s="30" t="s">
        <v>103</v>
      </c>
      <c r="B69" s="29" t="s">
        <v>104</v>
      </c>
      <c r="C69" s="29" t="s">
        <v>58</v>
      </c>
      <c r="D69" s="39">
        <v>1386</v>
      </c>
      <c r="E69" s="37">
        <f t="shared" si="2"/>
        <v>1399.86</v>
      </c>
      <c r="F69" s="36"/>
      <c r="G69" s="29" t="s">
        <v>72</v>
      </c>
      <c r="H69" s="29" t="s">
        <v>105</v>
      </c>
      <c r="I69" s="29" t="s">
        <v>40</v>
      </c>
    </row>
    <row r="70" spans="1:9">
      <c r="A70" s="30"/>
      <c r="B70" s="29"/>
      <c r="C70" s="29" t="s">
        <v>58</v>
      </c>
      <c r="D70" s="39">
        <v>2658</v>
      </c>
      <c r="E70" s="37">
        <f t="shared" si="2"/>
        <v>2684.58</v>
      </c>
      <c r="F70" s="36"/>
      <c r="G70" s="29" t="s">
        <v>59</v>
      </c>
      <c r="H70" s="29" t="s">
        <v>106</v>
      </c>
      <c r="I70" s="29"/>
    </row>
    <row r="71" spans="1:9">
      <c r="A71" s="38" t="s">
        <v>107</v>
      </c>
      <c r="B71" s="29" t="s">
        <v>108</v>
      </c>
      <c r="C71" s="29" t="s">
        <v>58</v>
      </c>
      <c r="D71" s="39">
        <v>2304</v>
      </c>
      <c r="E71" s="37">
        <f t="shared" si="2"/>
        <v>2327.04</v>
      </c>
      <c r="F71" s="36"/>
      <c r="G71" s="29" t="s">
        <v>72</v>
      </c>
      <c r="H71" s="29" t="s">
        <v>105</v>
      </c>
      <c r="I71" s="29"/>
    </row>
    <row r="72" spans="1:9">
      <c r="A72" s="38" t="s">
        <v>109</v>
      </c>
      <c r="B72" s="29"/>
      <c r="C72" s="29" t="s">
        <v>58</v>
      </c>
      <c r="D72" s="39">
        <v>4470</v>
      </c>
      <c r="E72" s="37">
        <f t="shared" si="2"/>
        <v>4514.7</v>
      </c>
      <c r="F72" s="36"/>
      <c r="G72" s="29" t="s">
        <v>59</v>
      </c>
      <c r="H72" s="29" t="s">
        <v>106</v>
      </c>
      <c r="I72" s="29"/>
    </row>
    <row r="73" ht="36" spans="1:9">
      <c r="A73" s="30" t="s">
        <v>110</v>
      </c>
      <c r="B73" s="29" t="s">
        <v>111</v>
      </c>
      <c r="C73" s="29" t="s">
        <v>58</v>
      </c>
      <c r="D73" s="39">
        <v>6444</v>
      </c>
      <c r="E73" s="37">
        <f t="shared" si="2"/>
        <v>6508.44</v>
      </c>
      <c r="F73" s="36"/>
      <c r="G73" s="29" t="s">
        <v>72</v>
      </c>
      <c r="H73" s="29" t="s">
        <v>112</v>
      </c>
      <c r="I73" s="29"/>
    </row>
    <row r="74" ht="36" spans="1:9">
      <c r="A74" s="30"/>
      <c r="B74" s="29"/>
      <c r="C74" s="29" t="s">
        <v>58</v>
      </c>
      <c r="D74" s="39">
        <v>12300</v>
      </c>
      <c r="E74" s="37">
        <f t="shared" si="2"/>
        <v>12423</v>
      </c>
      <c r="F74" s="36"/>
      <c r="G74" s="29" t="s">
        <v>59</v>
      </c>
      <c r="H74" s="29" t="s">
        <v>113</v>
      </c>
      <c r="I74" s="29"/>
    </row>
    <row r="75" spans="1:9">
      <c r="A75" s="30"/>
      <c r="B75" s="29" t="s">
        <v>114</v>
      </c>
      <c r="C75" s="29" t="s">
        <v>58</v>
      </c>
      <c r="D75" s="39">
        <v>918</v>
      </c>
      <c r="E75" s="37">
        <f t="shared" si="2"/>
        <v>927.18</v>
      </c>
      <c r="F75" s="36"/>
      <c r="G75" s="29" t="s">
        <v>72</v>
      </c>
      <c r="H75" s="29" t="s">
        <v>105</v>
      </c>
      <c r="I75" s="29"/>
    </row>
    <row r="76" spans="1:9">
      <c r="A76" s="30"/>
      <c r="B76" s="29"/>
      <c r="C76" s="29" t="s">
        <v>58</v>
      </c>
      <c r="D76" s="39">
        <v>1740</v>
      </c>
      <c r="E76" s="37">
        <f t="shared" si="2"/>
        <v>1757.4</v>
      </c>
      <c r="F76" s="36"/>
      <c r="G76" s="29" t="s">
        <v>59</v>
      </c>
      <c r="H76" s="29" t="s">
        <v>106</v>
      </c>
      <c r="I76" s="29"/>
    </row>
    <row r="77" spans="1:9">
      <c r="A77" s="30"/>
      <c r="B77" s="29" t="s">
        <v>115</v>
      </c>
      <c r="C77" s="29" t="s">
        <v>58</v>
      </c>
      <c r="D77" s="39">
        <v>2874</v>
      </c>
      <c r="E77" s="37">
        <f t="shared" si="2"/>
        <v>2902.74</v>
      </c>
      <c r="F77" s="36"/>
      <c r="G77" s="29" t="s">
        <v>72</v>
      </c>
      <c r="H77" s="29" t="s">
        <v>105</v>
      </c>
      <c r="I77" s="29"/>
    </row>
    <row r="78" spans="1:9">
      <c r="A78" s="30"/>
      <c r="B78" s="29"/>
      <c r="C78" s="29" t="s">
        <v>58</v>
      </c>
      <c r="D78" s="39">
        <v>5562</v>
      </c>
      <c r="E78" s="37">
        <f t="shared" si="2"/>
        <v>5617.62</v>
      </c>
      <c r="F78" s="36"/>
      <c r="G78" s="29" t="s">
        <v>59</v>
      </c>
      <c r="H78" s="29" t="s">
        <v>106</v>
      </c>
      <c r="I78" s="29"/>
    </row>
    <row r="79" spans="1:9">
      <c r="A79" s="30"/>
      <c r="B79" s="29" t="s">
        <v>116</v>
      </c>
      <c r="C79" s="29" t="s">
        <v>58</v>
      </c>
      <c r="D79" s="39">
        <v>486</v>
      </c>
      <c r="E79" s="37">
        <f t="shared" si="2"/>
        <v>490.86</v>
      </c>
      <c r="F79" s="36"/>
      <c r="G79" s="29" t="s">
        <v>72</v>
      </c>
      <c r="H79" s="29" t="s">
        <v>105</v>
      </c>
      <c r="I79" s="29"/>
    </row>
    <row r="80" spans="1:9">
      <c r="A80" s="30"/>
      <c r="B80" s="29"/>
      <c r="C80" s="29" t="s">
        <v>58</v>
      </c>
      <c r="D80" s="39">
        <v>948</v>
      </c>
      <c r="E80" s="37">
        <f t="shared" si="2"/>
        <v>957.48</v>
      </c>
      <c r="F80" s="36"/>
      <c r="G80" s="29" t="s">
        <v>59</v>
      </c>
      <c r="H80" s="29" t="s">
        <v>106</v>
      </c>
      <c r="I80" s="29"/>
    </row>
    <row r="81" spans="1:9">
      <c r="A81" s="30" t="s">
        <v>117</v>
      </c>
      <c r="B81" s="29" t="s">
        <v>118</v>
      </c>
      <c r="C81" s="29" t="s">
        <v>58</v>
      </c>
      <c r="D81" s="39">
        <v>1860</v>
      </c>
      <c r="E81" s="37">
        <f t="shared" si="2"/>
        <v>1878.6</v>
      </c>
      <c r="F81" s="36"/>
      <c r="G81" s="29" t="s">
        <v>72</v>
      </c>
      <c r="H81" s="29" t="s">
        <v>119</v>
      </c>
      <c r="I81" s="29" t="s">
        <v>42</v>
      </c>
    </row>
    <row r="82" ht="216" spans="1:9">
      <c r="A82" s="30"/>
      <c r="B82" s="29"/>
      <c r="C82" s="29" t="s">
        <v>58</v>
      </c>
      <c r="D82" s="39">
        <v>6441</v>
      </c>
      <c r="E82" s="37">
        <f t="shared" si="2"/>
        <v>6505.41</v>
      </c>
      <c r="F82" s="36"/>
      <c r="G82" s="29" t="s">
        <v>59</v>
      </c>
      <c r="H82" s="29" t="s">
        <v>120</v>
      </c>
      <c r="I82" s="29"/>
    </row>
    <row r="83" spans="1:9">
      <c r="A83" s="30"/>
      <c r="B83" s="29" t="s">
        <v>121</v>
      </c>
      <c r="C83" s="29" t="s">
        <v>58</v>
      </c>
      <c r="D83" s="39">
        <v>1710</v>
      </c>
      <c r="E83" s="37">
        <f t="shared" si="2"/>
        <v>1727.1</v>
      </c>
      <c r="F83" s="36"/>
      <c r="G83" s="29" t="s">
        <v>72</v>
      </c>
      <c r="H83" s="29" t="s">
        <v>119</v>
      </c>
      <c r="I83" s="29"/>
    </row>
    <row r="84" ht="204" spans="1:9">
      <c r="A84" s="30"/>
      <c r="B84" s="29"/>
      <c r="C84" s="29" t="s">
        <v>58</v>
      </c>
      <c r="D84" s="39">
        <v>4779</v>
      </c>
      <c r="E84" s="37">
        <f t="shared" si="2"/>
        <v>4826.79</v>
      </c>
      <c r="F84" s="36"/>
      <c r="G84" s="29" t="s">
        <v>59</v>
      </c>
      <c r="H84" s="29" t="s">
        <v>122</v>
      </c>
      <c r="I84" s="29"/>
    </row>
    <row r="85" spans="2:9">
      <c r="B85" s="31"/>
      <c r="C85" s="30"/>
      <c r="D85" s="36">
        <f>SUM(D40:D84)</f>
        <v>184425</v>
      </c>
      <c r="E85" s="36">
        <f>SUM(E40:E84)</f>
        <v>186294.816</v>
      </c>
      <c r="F85" s="36"/>
      <c r="G85" s="30"/>
      <c r="H85" s="31"/>
      <c r="I85" s="30"/>
    </row>
    <row r="86" spans="2:6">
      <c r="B86" s="1"/>
      <c r="D86" s="42"/>
      <c r="E86" s="42"/>
      <c r="F86" s="42"/>
    </row>
    <row r="87" spans="2:6">
      <c r="B87" s="1"/>
      <c r="D87" s="42"/>
      <c r="E87" s="42"/>
      <c r="F87" s="42"/>
    </row>
    <row r="88" spans="2:9">
      <c r="B88" s="31" t="s">
        <v>51</v>
      </c>
      <c r="C88" s="30" t="s">
        <v>52</v>
      </c>
      <c r="D88" s="36" t="s">
        <v>18</v>
      </c>
      <c r="E88" s="37" t="s">
        <v>53</v>
      </c>
      <c r="F88" s="36" t="s">
        <v>123</v>
      </c>
      <c r="G88" s="30"/>
      <c r="H88" s="31" t="s">
        <v>54</v>
      </c>
      <c r="I88" s="30" t="s">
        <v>55</v>
      </c>
    </row>
    <row r="89" spans="1:9">
      <c r="A89" s="43" t="s">
        <v>124</v>
      </c>
      <c r="B89" s="44" t="s">
        <v>125</v>
      </c>
      <c r="C89" s="29" t="s">
        <v>126</v>
      </c>
      <c r="D89" s="45">
        <v>660</v>
      </c>
      <c r="E89" s="37">
        <f t="shared" ref="E89:E97" si="3">D89*1.02</f>
        <v>673.2</v>
      </c>
      <c r="F89" s="29" t="s">
        <v>127</v>
      </c>
      <c r="G89" s="44" t="s">
        <v>72</v>
      </c>
      <c r="H89" s="29" t="s">
        <v>128</v>
      </c>
      <c r="I89" s="29" t="s">
        <v>43</v>
      </c>
    </row>
    <row r="90" ht="156" spans="1:9">
      <c r="A90" s="43"/>
      <c r="B90" s="44" t="s">
        <v>125</v>
      </c>
      <c r="C90" s="29" t="s">
        <v>126</v>
      </c>
      <c r="D90" s="45">
        <v>813</v>
      </c>
      <c r="E90" s="37">
        <f t="shared" si="3"/>
        <v>829.26</v>
      </c>
      <c r="F90" s="29" t="s">
        <v>127</v>
      </c>
      <c r="G90" s="44" t="s">
        <v>59</v>
      </c>
      <c r="H90" s="29" t="s">
        <v>129</v>
      </c>
      <c r="I90" s="29"/>
    </row>
    <row r="91" spans="1:9">
      <c r="A91" s="43"/>
      <c r="B91" s="44" t="s">
        <v>65</v>
      </c>
      <c r="C91" s="29" t="s">
        <v>126</v>
      </c>
      <c r="D91" s="45">
        <v>765</v>
      </c>
      <c r="E91" s="37">
        <f t="shared" si="3"/>
        <v>780.3</v>
      </c>
      <c r="F91" s="29" t="s">
        <v>127</v>
      </c>
      <c r="G91" s="44" t="s">
        <v>72</v>
      </c>
      <c r="H91" s="29" t="s">
        <v>128</v>
      </c>
      <c r="I91" s="29"/>
    </row>
    <row r="92" ht="108" spans="1:9">
      <c r="A92" s="43"/>
      <c r="B92" s="44" t="s">
        <v>65</v>
      </c>
      <c r="C92" s="29" t="s">
        <v>126</v>
      </c>
      <c r="D92" s="45">
        <v>771</v>
      </c>
      <c r="E92" s="37">
        <f t="shared" si="3"/>
        <v>786.42</v>
      </c>
      <c r="F92" s="29" t="s">
        <v>127</v>
      </c>
      <c r="G92" s="44" t="s">
        <v>59</v>
      </c>
      <c r="H92" s="29" t="s">
        <v>130</v>
      </c>
      <c r="I92" s="29"/>
    </row>
    <row r="93" spans="1:9">
      <c r="A93" s="43"/>
      <c r="B93" s="44" t="s">
        <v>131</v>
      </c>
      <c r="C93" s="29" t="s">
        <v>126</v>
      </c>
      <c r="D93" s="45">
        <v>555</v>
      </c>
      <c r="E93" s="37">
        <f t="shared" si="3"/>
        <v>566.1</v>
      </c>
      <c r="F93" s="29" t="s">
        <v>127</v>
      </c>
      <c r="G93" s="44" t="s">
        <v>72</v>
      </c>
      <c r="H93" s="29" t="s">
        <v>128</v>
      </c>
      <c r="I93" s="29"/>
    </row>
    <row r="94" ht="132" spans="1:9">
      <c r="A94" s="43"/>
      <c r="B94" s="44" t="s">
        <v>131</v>
      </c>
      <c r="C94" s="29" t="s">
        <v>126</v>
      </c>
      <c r="D94" s="45">
        <v>678</v>
      </c>
      <c r="E94" s="37">
        <f t="shared" si="3"/>
        <v>691.56</v>
      </c>
      <c r="F94" s="29" t="s">
        <v>127</v>
      </c>
      <c r="G94" s="44" t="s">
        <v>59</v>
      </c>
      <c r="H94" s="29" t="s">
        <v>132</v>
      </c>
      <c r="I94" s="29"/>
    </row>
    <row r="95" spans="1:9">
      <c r="A95" s="43"/>
      <c r="B95" s="29" t="s">
        <v>133</v>
      </c>
      <c r="C95" s="29" t="s">
        <v>126</v>
      </c>
      <c r="D95" s="36">
        <v>762</v>
      </c>
      <c r="E95" s="37">
        <f t="shared" si="3"/>
        <v>777.24</v>
      </c>
      <c r="F95" s="29" t="s">
        <v>127</v>
      </c>
      <c r="G95" s="29" t="s">
        <v>72</v>
      </c>
      <c r="H95" s="29" t="s">
        <v>134</v>
      </c>
      <c r="I95" s="29" t="s">
        <v>44</v>
      </c>
    </row>
    <row r="96" ht="120" spans="1:9">
      <c r="A96" s="43"/>
      <c r="B96" s="29" t="s">
        <v>133</v>
      </c>
      <c r="C96" s="29" t="s">
        <v>126</v>
      </c>
      <c r="D96" s="36">
        <v>573</v>
      </c>
      <c r="E96" s="37">
        <f t="shared" si="3"/>
        <v>584.46</v>
      </c>
      <c r="F96" s="29" t="s">
        <v>127</v>
      </c>
      <c r="G96" s="29" t="s">
        <v>59</v>
      </c>
      <c r="H96" s="29" t="s">
        <v>135</v>
      </c>
      <c r="I96" s="29"/>
    </row>
    <row r="97" spans="1:9">
      <c r="A97" s="43"/>
      <c r="B97" s="29" t="s">
        <v>136</v>
      </c>
      <c r="C97" s="29" t="s">
        <v>126</v>
      </c>
      <c r="D97" s="36">
        <v>519</v>
      </c>
      <c r="E97" s="37">
        <f t="shared" si="3"/>
        <v>529.38</v>
      </c>
      <c r="F97" s="29" t="s">
        <v>127</v>
      </c>
      <c r="G97" s="29" t="s">
        <v>72</v>
      </c>
      <c r="H97" s="29" t="s">
        <v>134</v>
      </c>
      <c r="I97" s="29"/>
    </row>
    <row r="98" ht="120" spans="1:9">
      <c r="A98" s="43"/>
      <c r="B98" s="29" t="s">
        <v>136</v>
      </c>
      <c r="C98" s="29" t="s">
        <v>126</v>
      </c>
      <c r="D98" s="36">
        <v>1524</v>
      </c>
      <c r="E98" s="37">
        <f>D98*1.01</f>
        <v>1539.24</v>
      </c>
      <c r="F98" s="29" t="s">
        <v>127</v>
      </c>
      <c r="G98" s="29" t="s">
        <v>59</v>
      </c>
      <c r="H98" s="29" t="s">
        <v>135</v>
      </c>
      <c r="I98" s="29"/>
    </row>
    <row r="99" spans="1:9">
      <c r="A99" s="43"/>
      <c r="B99" s="29" t="s">
        <v>137</v>
      </c>
      <c r="C99" s="29" t="s">
        <v>126</v>
      </c>
      <c r="D99" s="36">
        <v>846</v>
      </c>
      <c r="E99" s="37">
        <f>D99*1.02</f>
        <v>862.92</v>
      </c>
      <c r="F99" s="29" t="s">
        <v>127</v>
      </c>
      <c r="G99" s="29" t="s">
        <v>72</v>
      </c>
      <c r="H99" s="29" t="s">
        <v>134</v>
      </c>
      <c r="I99" s="29"/>
    </row>
    <row r="100" ht="96" spans="1:9">
      <c r="A100" s="43"/>
      <c r="B100" s="29" t="s">
        <v>137</v>
      </c>
      <c r="C100" s="29" t="s">
        <v>126</v>
      </c>
      <c r="D100" s="36">
        <v>1203</v>
      </c>
      <c r="E100" s="37">
        <f>D100*1.02</f>
        <v>1227.06</v>
      </c>
      <c r="F100" s="29" t="s">
        <v>127</v>
      </c>
      <c r="G100" s="29" t="s">
        <v>59</v>
      </c>
      <c r="H100" s="29" t="s">
        <v>138</v>
      </c>
      <c r="I100" s="29"/>
    </row>
    <row r="101" spans="2:9">
      <c r="B101" s="31" t="s">
        <v>139</v>
      </c>
      <c r="C101" s="30"/>
      <c r="D101" s="36">
        <f>SUM(D89:D100)</f>
        <v>9669</v>
      </c>
      <c r="E101" s="37">
        <f>SUM(E89:E100)</f>
        <v>9847.14</v>
      </c>
      <c r="F101" s="36"/>
      <c r="G101" s="30"/>
      <c r="H101" s="31"/>
      <c r="I101" s="30"/>
    </row>
    <row r="102" spans="2:6">
      <c r="B102" s="1"/>
      <c r="D102" s="42"/>
      <c r="E102" s="42"/>
      <c r="F102" s="42"/>
    </row>
    <row r="103" spans="2:6">
      <c r="B103" s="1"/>
      <c r="D103" s="42"/>
      <c r="E103" s="42"/>
      <c r="F103" s="42"/>
    </row>
    <row r="104" spans="2:9">
      <c r="B104" s="31" t="s">
        <v>51</v>
      </c>
      <c r="C104" s="30" t="s">
        <v>52</v>
      </c>
      <c r="D104" s="36" t="s">
        <v>18</v>
      </c>
      <c r="E104" s="37" t="s">
        <v>53</v>
      </c>
      <c r="F104" s="36" t="s">
        <v>123</v>
      </c>
      <c r="G104" s="30"/>
      <c r="H104" s="31" t="s">
        <v>54</v>
      </c>
      <c r="I104" s="30" t="s">
        <v>55</v>
      </c>
    </row>
    <row r="105" spans="1:9">
      <c r="A105" s="30" t="s">
        <v>124</v>
      </c>
      <c r="B105" s="29" t="s">
        <v>140</v>
      </c>
      <c r="C105" s="29" t="s">
        <v>141</v>
      </c>
      <c r="D105" s="46">
        <v>405</v>
      </c>
      <c r="E105" s="37">
        <f t="shared" ref="E105:E114" si="4">D105*1.03+1</f>
        <v>418.15</v>
      </c>
      <c r="F105" s="29" t="s">
        <v>127</v>
      </c>
      <c r="G105" s="29" t="s">
        <v>72</v>
      </c>
      <c r="H105" s="29" t="s">
        <v>142</v>
      </c>
      <c r="I105" s="29" t="s">
        <v>45</v>
      </c>
    </row>
    <row r="106" ht="48" spans="1:9">
      <c r="A106" s="30"/>
      <c r="B106" s="29" t="s">
        <v>140</v>
      </c>
      <c r="C106" s="29" t="s">
        <v>141</v>
      </c>
      <c r="D106" s="46">
        <v>423</v>
      </c>
      <c r="E106" s="37">
        <f t="shared" si="4"/>
        <v>436.69</v>
      </c>
      <c r="F106" s="29" t="s">
        <v>127</v>
      </c>
      <c r="G106" s="29" t="s">
        <v>59</v>
      </c>
      <c r="H106" s="29" t="s">
        <v>143</v>
      </c>
      <c r="I106" s="29"/>
    </row>
    <row r="107" spans="1:9">
      <c r="A107" s="30"/>
      <c r="B107" s="29" t="s">
        <v>144</v>
      </c>
      <c r="C107" s="29" t="s">
        <v>141</v>
      </c>
      <c r="D107" s="46">
        <v>645</v>
      </c>
      <c r="E107" s="37">
        <f t="shared" si="4"/>
        <v>665.35</v>
      </c>
      <c r="F107" s="29" t="s">
        <v>127</v>
      </c>
      <c r="G107" s="29" t="s">
        <v>72</v>
      </c>
      <c r="H107" s="29" t="s">
        <v>145</v>
      </c>
      <c r="I107" s="29" t="s">
        <v>46</v>
      </c>
    </row>
    <row r="108" ht="180" spans="1:9">
      <c r="A108" s="30"/>
      <c r="B108" s="29" t="s">
        <v>144</v>
      </c>
      <c r="C108" s="29" t="s">
        <v>141</v>
      </c>
      <c r="D108" s="46">
        <v>738</v>
      </c>
      <c r="E108" s="37">
        <f t="shared" si="4"/>
        <v>761.14</v>
      </c>
      <c r="F108" s="29" t="s">
        <v>127</v>
      </c>
      <c r="G108" s="29" t="s">
        <v>59</v>
      </c>
      <c r="H108" s="29" t="s">
        <v>146</v>
      </c>
      <c r="I108" s="29"/>
    </row>
    <row r="109" spans="1:9">
      <c r="A109" s="30"/>
      <c r="B109" s="29" t="s">
        <v>101</v>
      </c>
      <c r="C109" s="29" t="s">
        <v>141</v>
      </c>
      <c r="D109" s="46">
        <v>630</v>
      </c>
      <c r="E109" s="37">
        <f t="shared" si="4"/>
        <v>649.9</v>
      </c>
      <c r="F109" s="29" t="s">
        <v>127</v>
      </c>
      <c r="G109" s="29" t="s">
        <v>72</v>
      </c>
      <c r="H109" s="29" t="s">
        <v>145</v>
      </c>
      <c r="I109" s="29"/>
    </row>
    <row r="110" ht="132" spans="1:9">
      <c r="A110" s="30"/>
      <c r="B110" s="29" t="s">
        <v>101</v>
      </c>
      <c r="C110" s="29" t="s">
        <v>141</v>
      </c>
      <c r="D110" s="46">
        <v>639</v>
      </c>
      <c r="E110" s="37">
        <f t="shared" si="4"/>
        <v>659.17</v>
      </c>
      <c r="F110" s="29" t="s">
        <v>127</v>
      </c>
      <c r="G110" s="29" t="s">
        <v>59</v>
      </c>
      <c r="H110" s="29" t="s">
        <v>147</v>
      </c>
      <c r="I110" s="29"/>
    </row>
    <row r="111" spans="1:9">
      <c r="A111" s="30" t="s">
        <v>148</v>
      </c>
      <c r="B111" s="29" t="s">
        <v>144</v>
      </c>
      <c r="C111" s="29" t="s">
        <v>141</v>
      </c>
      <c r="D111" s="46">
        <v>294</v>
      </c>
      <c r="E111" s="37">
        <f t="shared" si="4"/>
        <v>303.82</v>
      </c>
      <c r="F111" s="29" t="s">
        <v>127</v>
      </c>
      <c r="G111" s="29" t="s">
        <v>72</v>
      </c>
      <c r="H111" s="29" t="s">
        <v>149</v>
      </c>
      <c r="I111" s="29" t="s">
        <v>47</v>
      </c>
    </row>
    <row r="112" ht="60" spans="1:9">
      <c r="A112" s="30"/>
      <c r="B112" s="29" t="s">
        <v>144</v>
      </c>
      <c r="C112" s="29" t="s">
        <v>141</v>
      </c>
      <c r="D112" s="46">
        <v>345</v>
      </c>
      <c r="E112" s="37">
        <f t="shared" si="4"/>
        <v>356.35</v>
      </c>
      <c r="F112" s="29" t="s">
        <v>127</v>
      </c>
      <c r="G112" s="29" t="s">
        <v>59</v>
      </c>
      <c r="H112" s="29" t="s">
        <v>150</v>
      </c>
      <c r="I112" s="29"/>
    </row>
    <row r="113" spans="1:9">
      <c r="A113" s="30"/>
      <c r="B113" s="29" t="s">
        <v>108</v>
      </c>
      <c r="C113" s="29" t="s">
        <v>141</v>
      </c>
      <c r="D113" s="46">
        <v>411</v>
      </c>
      <c r="E113" s="37">
        <f t="shared" si="4"/>
        <v>424.33</v>
      </c>
      <c r="F113" s="29" t="s">
        <v>127</v>
      </c>
      <c r="G113" s="29" t="s">
        <v>72</v>
      </c>
      <c r="H113" s="29" t="s">
        <v>151</v>
      </c>
      <c r="I113" s="29" t="s">
        <v>48</v>
      </c>
    </row>
    <row r="114" ht="84" spans="1:9">
      <c r="A114" s="30"/>
      <c r="B114" s="29" t="s">
        <v>108</v>
      </c>
      <c r="C114" s="29" t="s">
        <v>141</v>
      </c>
      <c r="D114" s="46">
        <v>345</v>
      </c>
      <c r="E114" s="37">
        <f t="shared" si="4"/>
        <v>356.35</v>
      </c>
      <c r="F114" s="29" t="s">
        <v>127</v>
      </c>
      <c r="G114" s="29" t="s">
        <v>59</v>
      </c>
      <c r="H114" s="29" t="s">
        <v>152</v>
      </c>
      <c r="I114" s="29"/>
    </row>
    <row r="115" spans="2:9">
      <c r="B115" s="31" t="s">
        <v>139</v>
      </c>
      <c r="C115" s="30"/>
      <c r="D115" s="36">
        <f>SUM(D105:D114)</f>
        <v>4875</v>
      </c>
      <c r="E115" s="37">
        <f>SUM(E105:E114)</f>
        <v>5031.25</v>
      </c>
      <c r="F115" s="36"/>
      <c r="G115" s="30"/>
      <c r="H115" s="31"/>
      <c r="I115" s="30"/>
    </row>
    <row r="116" spans="2:6">
      <c r="B116" s="1"/>
      <c r="D116" s="42"/>
      <c r="E116" s="42"/>
      <c r="F116" s="42"/>
    </row>
    <row r="117" spans="2:6">
      <c r="B117" s="1"/>
      <c r="D117" s="42"/>
      <c r="E117" s="42"/>
      <c r="F117" s="42"/>
    </row>
    <row r="118" spans="2:9">
      <c r="B118" s="31" t="s">
        <v>51</v>
      </c>
      <c r="C118" s="30" t="s">
        <v>52</v>
      </c>
      <c r="D118" s="36" t="s">
        <v>18</v>
      </c>
      <c r="E118" s="37" t="s">
        <v>53</v>
      </c>
      <c r="F118" s="36" t="s">
        <v>123</v>
      </c>
      <c r="G118" s="30"/>
      <c r="H118" s="31" t="s">
        <v>54</v>
      </c>
      <c r="I118" s="30" t="s">
        <v>55</v>
      </c>
    </row>
    <row r="119" spans="1:9">
      <c r="A119" s="30" t="s">
        <v>148</v>
      </c>
      <c r="B119" s="29" t="s">
        <v>140</v>
      </c>
      <c r="C119" s="29" t="s">
        <v>153</v>
      </c>
      <c r="D119" s="46">
        <v>900</v>
      </c>
      <c r="E119" s="37">
        <f t="shared" ref="E119:E134" si="5">D119*1.01</f>
        <v>909</v>
      </c>
      <c r="F119" s="29" t="s">
        <v>127</v>
      </c>
      <c r="G119" s="29" t="s">
        <v>72</v>
      </c>
      <c r="H119" s="29" t="s">
        <v>154</v>
      </c>
      <c r="I119" s="29" t="s">
        <v>49</v>
      </c>
    </row>
    <row r="120" ht="180" spans="1:9">
      <c r="A120" s="30"/>
      <c r="B120" s="29" t="s">
        <v>140</v>
      </c>
      <c r="C120" s="29" t="s">
        <v>153</v>
      </c>
      <c r="D120" s="46">
        <v>2166</v>
      </c>
      <c r="E120" s="37">
        <f t="shared" si="5"/>
        <v>2187.66</v>
      </c>
      <c r="F120" s="29" t="s">
        <v>127</v>
      </c>
      <c r="G120" s="29" t="s">
        <v>59</v>
      </c>
      <c r="H120" s="29" t="s">
        <v>155</v>
      </c>
      <c r="I120" s="29"/>
    </row>
    <row r="121" spans="1:9">
      <c r="A121" s="30"/>
      <c r="B121" s="29" t="s">
        <v>62</v>
      </c>
      <c r="C121" s="29" t="s">
        <v>153</v>
      </c>
      <c r="D121" s="46">
        <v>972</v>
      </c>
      <c r="E121" s="37">
        <f t="shared" si="5"/>
        <v>981.72</v>
      </c>
      <c r="F121" s="29" t="s">
        <v>127</v>
      </c>
      <c r="G121" s="29" t="s">
        <v>72</v>
      </c>
      <c r="H121" s="29" t="s">
        <v>154</v>
      </c>
      <c r="I121" s="29"/>
    </row>
    <row r="122" ht="180" spans="1:9">
      <c r="A122" s="30"/>
      <c r="B122" s="29" t="s">
        <v>62</v>
      </c>
      <c r="C122" s="29" t="s">
        <v>153</v>
      </c>
      <c r="D122" s="46">
        <v>2274</v>
      </c>
      <c r="E122" s="37">
        <f t="shared" si="5"/>
        <v>2296.74</v>
      </c>
      <c r="F122" s="29" t="s">
        <v>127</v>
      </c>
      <c r="G122" s="29" t="s">
        <v>59</v>
      </c>
      <c r="H122" s="29" t="s">
        <v>156</v>
      </c>
      <c r="I122" s="29"/>
    </row>
    <row r="123" spans="1:9">
      <c r="A123" s="30"/>
      <c r="B123" s="29" t="s">
        <v>157</v>
      </c>
      <c r="C123" s="29" t="s">
        <v>153</v>
      </c>
      <c r="D123" s="46">
        <v>1230</v>
      </c>
      <c r="E123" s="37">
        <f t="shared" si="5"/>
        <v>1242.3</v>
      </c>
      <c r="F123" s="29" t="s">
        <v>127</v>
      </c>
      <c r="G123" s="29" t="s">
        <v>72</v>
      </c>
      <c r="H123" s="29" t="s">
        <v>154</v>
      </c>
      <c r="I123" s="29"/>
    </row>
    <row r="124" ht="216" spans="1:9">
      <c r="A124" s="30"/>
      <c r="B124" s="29" t="s">
        <v>157</v>
      </c>
      <c r="C124" s="29" t="s">
        <v>153</v>
      </c>
      <c r="D124" s="46">
        <v>2874</v>
      </c>
      <c r="E124" s="37">
        <f t="shared" si="5"/>
        <v>2902.74</v>
      </c>
      <c r="F124" s="29" t="s">
        <v>127</v>
      </c>
      <c r="G124" s="29" t="s">
        <v>59</v>
      </c>
      <c r="H124" s="29" t="s">
        <v>158</v>
      </c>
      <c r="I124" s="29"/>
    </row>
    <row r="125" spans="1:9">
      <c r="A125" s="30" t="s">
        <v>159</v>
      </c>
      <c r="B125" s="29" t="s">
        <v>160</v>
      </c>
      <c r="C125" s="29" t="s">
        <v>153</v>
      </c>
      <c r="D125" s="46">
        <v>1320</v>
      </c>
      <c r="E125" s="37">
        <f t="shared" si="5"/>
        <v>1333.2</v>
      </c>
      <c r="F125" s="29" t="s">
        <v>127</v>
      </c>
      <c r="G125" s="29" t="s">
        <v>72</v>
      </c>
      <c r="H125" s="29" t="s">
        <v>154</v>
      </c>
      <c r="I125" s="29"/>
    </row>
    <row r="126" ht="216" spans="1:9">
      <c r="A126" s="30"/>
      <c r="B126" s="29" t="s">
        <v>160</v>
      </c>
      <c r="C126" s="29" t="s">
        <v>153</v>
      </c>
      <c r="D126" s="46">
        <v>3300</v>
      </c>
      <c r="E126" s="37">
        <f t="shared" si="5"/>
        <v>3333</v>
      </c>
      <c r="F126" s="29" t="s">
        <v>127</v>
      </c>
      <c r="G126" s="29" t="s">
        <v>59</v>
      </c>
      <c r="H126" s="29" t="s">
        <v>161</v>
      </c>
      <c r="I126" s="29"/>
    </row>
    <row r="127" spans="1:9">
      <c r="A127" s="30" t="s">
        <v>162</v>
      </c>
      <c r="B127" s="29" t="s">
        <v>163</v>
      </c>
      <c r="C127" s="29" t="s">
        <v>153</v>
      </c>
      <c r="D127" s="46">
        <v>234</v>
      </c>
      <c r="E127" s="37">
        <f t="shared" si="5"/>
        <v>236.34</v>
      </c>
      <c r="F127" s="29" t="s">
        <v>127</v>
      </c>
      <c r="G127" s="29" t="s">
        <v>72</v>
      </c>
      <c r="H127" s="29" t="s">
        <v>164</v>
      </c>
      <c r="I127" s="29" t="s">
        <v>50</v>
      </c>
    </row>
    <row r="128" ht="168" spans="1:9">
      <c r="A128" s="30"/>
      <c r="B128" s="29" t="s">
        <v>163</v>
      </c>
      <c r="C128" s="29" t="s">
        <v>153</v>
      </c>
      <c r="D128" s="46">
        <v>1050</v>
      </c>
      <c r="E128" s="37">
        <f t="shared" si="5"/>
        <v>1060.5</v>
      </c>
      <c r="F128" s="29" t="s">
        <v>127</v>
      </c>
      <c r="G128" s="29" t="s">
        <v>59</v>
      </c>
      <c r="H128" s="29" t="s">
        <v>165</v>
      </c>
      <c r="I128" s="29"/>
    </row>
    <row r="129" spans="1:9">
      <c r="A129" s="30"/>
      <c r="B129" s="29" t="s">
        <v>111</v>
      </c>
      <c r="C129" s="29" t="s">
        <v>153</v>
      </c>
      <c r="D129" s="46">
        <v>1326</v>
      </c>
      <c r="E129" s="37">
        <f t="shared" si="5"/>
        <v>1339.26</v>
      </c>
      <c r="F129" s="29" t="s">
        <v>127</v>
      </c>
      <c r="G129" s="29" t="s">
        <v>72</v>
      </c>
      <c r="H129" s="29" t="s">
        <v>164</v>
      </c>
      <c r="I129" s="29"/>
    </row>
    <row r="130" ht="228" spans="1:9">
      <c r="A130" s="30"/>
      <c r="B130" s="29" t="s">
        <v>111</v>
      </c>
      <c r="C130" s="29" t="s">
        <v>153</v>
      </c>
      <c r="D130" s="46">
        <v>4212</v>
      </c>
      <c r="E130" s="37">
        <f t="shared" si="5"/>
        <v>4254.12</v>
      </c>
      <c r="F130" s="29" t="s">
        <v>127</v>
      </c>
      <c r="G130" s="29" t="s">
        <v>59</v>
      </c>
      <c r="H130" s="29" t="s">
        <v>166</v>
      </c>
      <c r="I130" s="29"/>
    </row>
    <row r="131" spans="1:9">
      <c r="A131" s="30"/>
      <c r="B131" s="29" t="s">
        <v>167</v>
      </c>
      <c r="C131" s="29" t="s">
        <v>153</v>
      </c>
      <c r="D131" s="46">
        <v>1020</v>
      </c>
      <c r="E131" s="37">
        <f t="shared" si="5"/>
        <v>1030.2</v>
      </c>
      <c r="F131" s="29" t="s">
        <v>127</v>
      </c>
      <c r="G131" s="29" t="s">
        <v>72</v>
      </c>
      <c r="H131" s="29" t="s">
        <v>164</v>
      </c>
      <c r="I131" s="29"/>
    </row>
    <row r="132" ht="228" spans="1:9">
      <c r="A132" s="30"/>
      <c r="B132" s="29" t="s">
        <v>167</v>
      </c>
      <c r="C132" s="29" t="s">
        <v>153</v>
      </c>
      <c r="D132" s="46">
        <v>3312</v>
      </c>
      <c r="E132" s="37">
        <f t="shared" si="5"/>
        <v>3345.12</v>
      </c>
      <c r="F132" s="29" t="s">
        <v>127</v>
      </c>
      <c r="G132" s="29" t="s">
        <v>59</v>
      </c>
      <c r="H132" s="29" t="s">
        <v>166</v>
      </c>
      <c r="I132" s="29"/>
    </row>
    <row r="133" spans="1:9">
      <c r="A133" s="30"/>
      <c r="B133" s="29" t="s">
        <v>168</v>
      </c>
      <c r="C133" s="29" t="s">
        <v>153</v>
      </c>
      <c r="D133" s="46">
        <v>1002</v>
      </c>
      <c r="E133" s="37">
        <f t="shared" si="5"/>
        <v>1012.02</v>
      </c>
      <c r="F133" s="29" t="s">
        <v>127</v>
      </c>
      <c r="G133" s="29" t="s">
        <v>72</v>
      </c>
      <c r="H133" s="29" t="s">
        <v>164</v>
      </c>
      <c r="I133" s="29"/>
    </row>
    <row r="134" ht="36" spans="1:9">
      <c r="A134" s="30"/>
      <c r="B134" s="29" t="s">
        <v>168</v>
      </c>
      <c r="C134" s="29" t="s">
        <v>153</v>
      </c>
      <c r="D134" s="46">
        <v>1110</v>
      </c>
      <c r="E134" s="37">
        <f t="shared" si="5"/>
        <v>1121.1</v>
      </c>
      <c r="F134" s="29" t="s">
        <v>127</v>
      </c>
      <c r="G134" s="29" t="s">
        <v>59</v>
      </c>
      <c r="H134" s="29" t="s">
        <v>169</v>
      </c>
      <c r="I134" s="29"/>
    </row>
    <row r="135" spans="1:9">
      <c r="A135" s="30" t="s">
        <v>170</v>
      </c>
      <c r="B135" s="29" t="s">
        <v>171</v>
      </c>
      <c r="C135" s="29" t="s">
        <v>153</v>
      </c>
      <c r="D135" s="46">
        <v>330</v>
      </c>
      <c r="E135" s="37">
        <f>D135*1.03+1</f>
        <v>340.9</v>
      </c>
      <c r="F135" s="29" t="s">
        <v>127</v>
      </c>
      <c r="G135" s="29" t="s">
        <v>72</v>
      </c>
      <c r="H135" s="29" t="s">
        <v>164</v>
      </c>
      <c r="I135" s="29"/>
    </row>
    <row r="136" ht="168" spans="1:9">
      <c r="A136" s="30"/>
      <c r="B136" s="29" t="s">
        <v>171</v>
      </c>
      <c r="C136" s="29" t="s">
        <v>153</v>
      </c>
      <c r="D136" s="46">
        <v>1098</v>
      </c>
      <c r="E136" s="37">
        <f t="shared" ref="E136:E138" si="6">D136*1.01</f>
        <v>1108.98</v>
      </c>
      <c r="F136" s="29" t="s">
        <v>127</v>
      </c>
      <c r="G136" s="29" t="s">
        <v>59</v>
      </c>
      <c r="H136" s="29" t="s">
        <v>165</v>
      </c>
      <c r="I136" s="29"/>
    </row>
    <row r="137" spans="1:9">
      <c r="A137" s="30"/>
      <c r="B137" s="29" t="s">
        <v>172</v>
      </c>
      <c r="C137" s="29" t="s">
        <v>153</v>
      </c>
      <c r="D137" s="46">
        <v>666</v>
      </c>
      <c r="E137" s="37">
        <f t="shared" si="6"/>
        <v>672.66</v>
      </c>
      <c r="F137" s="29" t="s">
        <v>127</v>
      </c>
      <c r="G137" s="29" t="s">
        <v>72</v>
      </c>
      <c r="H137" s="29" t="s">
        <v>164</v>
      </c>
      <c r="I137" s="29"/>
    </row>
    <row r="138" ht="228" spans="1:9">
      <c r="A138" s="30"/>
      <c r="B138" s="29" t="s">
        <v>172</v>
      </c>
      <c r="C138" s="29" t="s">
        <v>153</v>
      </c>
      <c r="D138" s="46">
        <v>2070</v>
      </c>
      <c r="E138" s="37">
        <f t="shared" si="6"/>
        <v>2090.7</v>
      </c>
      <c r="F138" s="29" t="s">
        <v>127</v>
      </c>
      <c r="G138" s="29" t="s">
        <v>59</v>
      </c>
      <c r="H138" s="29" t="s">
        <v>166</v>
      </c>
      <c r="I138" s="29"/>
    </row>
    <row r="139" spans="2:9">
      <c r="B139" s="31" t="s">
        <v>139</v>
      </c>
      <c r="C139" s="30"/>
      <c r="D139" s="36">
        <f>SUM(D119:D138)</f>
        <v>32466</v>
      </c>
      <c r="E139" s="37">
        <f>SUM(E119:E138)</f>
        <v>32798.26</v>
      </c>
      <c r="F139" s="36"/>
      <c r="G139" s="30"/>
      <c r="H139" s="31"/>
      <c r="I139" s="30"/>
    </row>
  </sheetData>
  <mergeCells count="78">
    <mergeCell ref="A1:K1"/>
    <mergeCell ref="A2:D2"/>
    <mergeCell ref="E2:K2"/>
    <mergeCell ref="A8:A35"/>
    <mergeCell ref="A41:A42"/>
    <mergeCell ref="A44:A46"/>
    <mergeCell ref="A47:A48"/>
    <mergeCell ref="A49:A50"/>
    <mergeCell ref="A51:A54"/>
    <mergeCell ref="A55:A56"/>
    <mergeCell ref="A57:A58"/>
    <mergeCell ref="A61:A64"/>
    <mergeCell ref="A65:A66"/>
    <mergeCell ref="A67:A68"/>
    <mergeCell ref="A69:A70"/>
    <mergeCell ref="A73:A80"/>
    <mergeCell ref="A81:A84"/>
    <mergeCell ref="A89:A100"/>
    <mergeCell ref="A105:A110"/>
    <mergeCell ref="A111:A114"/>
    <mergeCell ref="A119:A124"/>
    <mergeCell ref="A125:A126"/>
    <mergeCell ref="A127:A134"/>
    <mergeCell ref="A135:A138"/>
    <mergeCell ref="B8:B35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C8:C35"/>
    <mergeCell ref="D8:D10"/>
    <mergeCell ref="D15:D20"/>
    <mergeCell ref="D21:D24"/>
    <mergeCell ref="D32:D33"/>
    <mergeCell ref="D34:D35"/>
    <mergeCell ref="G40:G46"/>
    <mergeCell ref="H13:H14"/>
    <mergeCell ref="H26:H29"/>
    <mergeCell ref="H30:H32"/>
    <mergeCell ref="I40:I46"/>
    <mergeCell ref="I47:I48"/>
    <mergeCell ref="I49:I50"/>
    <mergeCell ref="I51:I52"/>
    <mergeCell ref="I53:I54"/>
    <mergeCell ref="I55:I68"/>
    <mergeCell ref="I69:I80"/>
    <mergeCell ref="I81:I84"/>
    <mergeCell ref="I89:I94"/>
    <mergeCell ref="I95:I100"/>
    <mergeCell ref="I105:I106"/>
    <mergeCell ref="I107:I110"/>
    <mergeCell ref="I111:I112"/>
    <mergeCell ref="I113:I114"/>
    <mergeCell ref="I119:I126"/>
    <mergeCell ref="I127:I138"/>
    <mergeCell ref="J13:J14"/>
    <mergeCell ref="J26:J29"/>
    <mergeCell ref="J30:J32"/>
    <mergeCell ref="K13:K14"/>
    <mergeCell ref="K26:K29"/>
    <mergeCell ref="K30:K3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2025-04-02T06:18:00Z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CF6173E463A14844BCB4985D0C43BB00_13</vt:lpwstr>
  </property>
</Properties>
</file>