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23" i="4"/>
  <c r="K9"/>
  <c r="K10"/>
  <c r="K11"/>
  <c r="K12"/>
  <c r="K13"/>
  <c r="K14"/>
  <c r="K15"/>
  <c r="K17"/>
  <c r="K18"/>
  <c r="K19"/>
  <c r="K20"/>
  <c r="K21"/>
  <c r="K22"/>
  <c r="K8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8"/>
  <c r="H8" s="1"/>
</calcChain>
</file>

<file path=xl/sharedStrings.xml><?xml version="1.0" encoding="utf-8"?>
<sst xmlns="http://schemas.openxmlformats.org/spreadsheetml/2006/main" count="113" uniqueCount="72">
  <si>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</si>
  <si>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</si>
  <si>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</si>
  <si>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</si>
  <si>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</si>
  <si>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</si>
  <si>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</si>
  <si>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</si>
  <si>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</si>
  <si>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</si>
  <si>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</si>
  <si>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</si>
  <si>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</si>
  <si>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</si>
  <si>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</si>
  <si>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</si>
  <si>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</si>
  <si>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</si>
  <si>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</si>
  <si>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</si>
  <si>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</si>
  <si>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</si>
  <si>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</si>
  <si>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</si>
  <si>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</si>
  <si>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</si>
  <si>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</si>
  <si>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</si>
  <si>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</si>
  <si>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</si>
  <si>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8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</si>
  <si>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</si>
  <si>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</si>
  <si>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</si>
  <si>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</si>
  <si>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</si>
  <si>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</si>
  <si>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</si>
  <si>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</si>
  <si>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</si>
  <si>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</si>
  <si>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</si>
  <si>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</si>
  <si>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 xml:space="preserve"> SF </t>
    <phoneticPr fontId="13" type="noConversion"/>
  </si>
  <si>
    <t>PANAMA
(MULTIMODA IMPORT)</t>
  </si>
  <si>
    <t>VIETNAM</t>
  </si>
  <si>
    <t>GREECE
(VETRIA)</t>
  </si>
  <si>
    <t>KAZAKHSTAN
(7 LIFE PLL)</t>
  </si>
  <si>
    <t>GEORGIA
(PRETAIL)</t>
  </si>
  <si>
    <t>AZERBAIJAN
(SINTEKS LLC)</t>
  </si>
  <si>
    <t>MILAN - SHOWROOM</t>
  </si>
  <si>
    <t>SOUTH AFRICA
(EUROCOMFORT)</t>
  </si>
  <si>
    <t>MILAN - INVENTORY</t>
  </si>
  <si>
    <t>SEVENTEEN TRADING LLC
(DUBAI)</t>
  </si>
  <si>
    <t>GREY MATTER CONCEPTS</t>
  </si>
  <si>
    <t>PR</t>
  </si>
  <si>
    <t>PHILIPPINES
(CLUB 21)</t>
    <phoneticPr fontId="13" type="noConversion"/>
  </si>
  <si>
    <r>
      <t xml:space="preserve">ALTUNER BRANDS INVEST LTD
</t>
    </r>
    <r>
      <rPr>
        <sz val="9"/>
        <color rgb="FFFF0000"/>
        <rFont val="Arial"/>
        <family val="2"/>
      </rPr>
      <t>*NEW PARTNER AS OF 2025</t>
    </r>
  </si>
  <si>
    <r>
      <t xml:space="preserve">AWWG
</t>
    </r>
    <r>
      <rPr>
        <sz val="9"/>
        <color rgb="FFFF0000"/>
        <rFont val="Arial"/>
        <family val="2"/>
      </rPr>
      <t>*PARTNER REPLACING ECI AS OF 2025</t>
    </r>
  </si>
  <si>
    <t>卷数</t>
    <phoneticPr fontId="13" type="noConversion"/>
  </si>
  <si>
    <r>
      <t>P25020487</t>
    </r>
    <r>
      <rPr>
        <sz val="11"/>
        <color theme="1"/>
        <rFont val="宋体"/>
        <family val="3"/>
        <charset val="134"/>
        <scheme val="minor"/>
      </rPr>
      <t>//S25020274</t>
    </r>
    <phoneticPr fontId="13" type="noConversion"/>
  </si>
  <si>
    <t>50.8*50.8</t>
    <phoneticPr fontId="13" type="noConversion"/>
  </si>
  <si>
    <t>DKNY SP25</t>
    <phoneticPr fontId="13" type="noConversion"/>
  </si>
  <si>
    <t>备品</t>
    <phoneticPr fontId="13" type="noConversion"/>
  </si>
  <si>
    <t>箱规CM</t>
    <rPh sb="0" eb="1">
      <t>hao xing</t>
    </rPh>
    <phoneticPr fontId="28" type="noConversion"/>
  </si>
  <si>
    <r>
      <t>3</t>
    </r>
    <r>
      <rPr>
        <sz val="11"/>
        <color theme="1"/>
        <rFont val="宋体"/>
        <family val="3"/>
        <charset val="134"/>
        <scheme val="minor"/>
      </rPr>
      <t>0*29*25</t>
    </r>
    <phoneticPr fontId="13" type="noConversion"/>
  </si>
  <si>
    <r>
      <t>2</t>
    </r>
    <r>
      <rPr>
        <sz val="11"/>
        <color theme="1"/>
        <rFont val="宋体"/>
        <family val="3"/>
        <charset val="134"/>
        <scheme val="minor"/>
      </rPr>
      <t>6*26*15</t>
    </r>
    <phoneticPr fontId="13" type="noConversion"/>
  </si>
  <si>
    <r>
      <t>4</t>
    </r>
    <r>
      <rPr>
        <sz val="11"/>
        <color theme="1"/>
        <rFont val="宋体"/>
        <family val="3"/>
        <charset val="134"/>
        <scheme val="minor"/>
      </rPr>
      <t>1*41*30</t>
    </r>
    <phoneticPr fontId="13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</si>
  <si>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</t>
    </r>
    <phoneticPr fontId="13" type="noConversion"/>
  </si>
  <si>
    <t>1-3   2-3   3-3</t>
    <phoneticPr fontId="13" type="noConversion"/>
  </si>
  <si>
    <t>10  9.55  9.55</t>
    <phoneticPr fontId="13" type="noConversion"/>
  </si>
  <si>
    <t>10.45      10    10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</si>
</sst>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b/>
      <sz val="11"/>
      <color rgb="FF000000"/>
      <name val="Arial"/>
      <family val="2"/>
    </font>
    <font>
      <sz val="8"/>
      <color theme="1"/>
      <name val="宋体"/>
      <family val="3"/>
      <charset val="134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4" xfId="4" applyNumberFormat="1" applyFont="1" applyFill="1" applyBorder="1" applyAlignment="1">
      <alignment horizontal="center" vertical="center" wrapText="1"/>
    </xf>
    <xf numFmtId="178" fontId="25" fillId="0" borderId="4" xfId="4" applyNumberFormat="1" applyFont="1" applyFill="1" applyBorder="1" applyAlignment="1">
      <alignment horizontal="center" vertical="center" wrapText="1"/>
    </xf>
    <xf numFmtId="49" fontId="25" fillId="0" borderId="4" xfId="4" applyNumberFormat="1" applyFont="1" applyFill="1" applyBorder="1" applyAlignment="1">
      <alignment horizontal="center" vertical="center" wrapText="1"/>
    </xf>
    <xf numFmtId="177" fontId="25" fillId="0" borderId="4" xfId="4" applyNumberFormat="1" applyFont="1" applyFill="1" applyBorder="1" applyAlignment="1">
      <alignment horizontal="center" vertical="center" wrapText="1"/>
    </xf>
    <xf numFmtId="176" fontId="26" fillId="0" borderId="0" xfId="0" applyNumberFormat="1" applyFont="1" applyAlignment="1">
      <alignment horizontal="center" vertical="center"/>
    </xf>
    <xf numFmtId="176" fontId="27" fillId="0" borderId="4" xfId="2" applyNumberFormat="1" applyFont="1" applyBorder="1" applyAlignment="1">
      <alignment horizontal="center" vertical="center" wrapText="1"/>
    </xf>
    <xf numFmtId="176" fontId="29" fillId="0" borderId="4" xfId="4" applyNumberFormat="1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49" fontId="27" fillId="0" borderId="4" xfId="4" applyNumberFormat="1" applyFont="1" applyFill="1" applyBorder="1" applyAlignment="1">
      <alignment horizontal="center" vertical="center" wrapText="1"/>
    </xf>
    <xf numFmtId="176" fontId="27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3" fontId="36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36" fillId="0" borderId="4" xfId="0" applyFont="1" applyFill="1" applyBorder="1" applyAlignment="1">
      <alignment horizontal="center" vertical="center"/>
    </xf>
    <xf numFmtId="3" fontId="0" fillId="0" borderId="4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3" fontId="38" fillId="0" borderId="4" xfId="0" applyNumberFormat="1" applyFont="1" applyFill="1" applyBorder="1" applyAlignment="1">
      <alignment horizontal="center" vertical="center"/>
    </xf>
    <xf numFmtId="0" fontId="33" fillId="0" borderId="4" xfId="0" applyFont="1" applyBorder="1">
      <alignment vertical="center"/>
    </xf>
    <xf numFmtId="49" fontId="33" fillId="0" borderId="4" xfId="0" applyNumberFormat="1" applyFont="1" applyFill="1" applyBorder="1">
      <alignment vertical="center"/>
    </xf>
    <xf numFmtId="49" fontId="33" fillId="0" borderId="4" xfId="0" applyNumberFormat="1" applyFont="1" applyFill="1" applyBorder="1" applyAlignment="1">
      <alignment vertical="center" wrapText="1"/>
    </xf>
    <xf numFmtId="0" fontId="33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3" fontId="0" fillId="0" borderId="0" xfId="0" applyNumberFormat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4"/>
      <c r="B1" s="45"/>
      <c r="C1" s="46"/>
    </row>
    <row r="2" spans="1:3" ht="27" customHeight="1">
      <c r="A2" s="1" t="s">
        <v>1</v>
      </c>
      <c r="B2" s="22" t="s">
        <v>42</v>
      </c>
      <c r="C2" s="47"/>
    </row>
    <row r="3" spans="1:3" ht="27" customHeight="1">
      <c r="A3" s="1" t="s">
        <v>2</v>
      </c>
      <c r="B3" s="2" t="s">
        <v>39</v>
      </c>
      <c r="C3" s="47"/>
    </row>
    <row r="4" spans="1:3" ht="27" customHeight="1">
      <c r="A4" s="1" t="s">
        <v>3</v>
      </c>
      <c r="B4" s="2" t="s">
        <v>40</v>
      </c>
      <c r="C4" s="47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8" t="s">
        <v>13</v>
      </c>
    </row>
    <row r="7" spans="1:3" ht="302.25" customHeight="1">
      <c r="A7" s="1" t="s">
        <v>6</v>
      </c>
      <c r="B7" s="5"/>
      <c r="C7" s="48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9" t="s">
        <v>12</v>
      </c>
    </row>
    <row r="10" spans="1:3" ht="33.75" customHeight="1">
      <c r="A10" s="1" t="s">
        <v>10</v>
      </c>
      <c r="B10" s="7">
        <v>5.2</v>
      </c>
      <c r="C10" s="49"/>
    </row>
    <row r="11" spans="1:3" ht="33.75" customHeight="1">
      <c r="A11" s="1" t="s">
        <v>11</v>
      </c>
      <c r="B11" s="8" t="s">
        <v>0</v>
      </c>
      <c r="C11" s="4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4" workbookViewId="0">
      <selection activeCell="J8" sqref="J8"/>
    </sheetView>
  </sheetViews>
  <sheetFormatPr defaultRowHeight="13.5"/>
  <cols>
    <col min="1" max="1" width="11.25" customWidth="1"/>
    <col min="3" max="3" width="20.75" customWidth="1"/>
    <col min="4" max="4" width="13.875" style="23" customWidth="1"/>
    <col min="5" max="5" width="18.25" customWidth="1"/>
    <col min="6" max="6" width="7.5" customWidth="1"/>
    <col min="7" max="7" width="6.375" customWidth="1"/>
    <col min="8" max="12" width="7.75" customWidth="1"/>
  </cols>
  <sheetData>
    <row r="1" spans="1:12" s="9" customFormat="1" ht="23.25" customHeight="1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9" customFormat="1" ht="23.25" customHeight="1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9" customFormat="1" ht="22.5" customHeight="1">
      <c r="A3" s="28"/>
      <c r="B3" s="28"/>
      <c r="C3" s="28"/>
      <c r="D3" s="28" t="s">
        <v>17</v>
      </c>
      <c r="E3" s="30">
        <v>45708</v>
      </c>
      <c r="F3" s="54"/>
      <c r="G3" s="54"/>
      <c r="H3" s="54"/>
      <c r="I3" s="54"/>
      <c r="J3" s="54"/>
      <c r="K3" s="54"/>
      <c r="L3" s="54"/>
    </row>
    <row r="4" spans="1:12" s="9" customFormat="1" ht="19.5" customHeight="1">
      <c r="A4" s="21"/>
      <c r="B4" s="28"/>
      <c r="C4" s="55" t="s">
        <v>18</v>
      </c>
      <c r="D4" s="55"/>
      <c r="E4" s="32" t="s">
        <v>43</v>
      </c>
      <c r="F4" s="54"/>
      <c r="G4" s="54"/>
      <c r="H4" s="54"/>
      <c r="I4" s="54"/>
      <c r="J4" s="54"/>
      <c r="K4" s="54"/>
      <c r="L4" s="54"/>
    </row>
    <row r="5" spans="1:12" s="9" customFormat="1" ht="26.25" hidden="1" customHeight="1">
      <c r="A5" s="28"/>
      <c r="B5" s="25"/>
      <c r="C5" s="28"/>
      <c r="D5" s="28"/>
      <c r="E5" s="28"/>
      <c r="F5" s="28"/>
      <c r="G5" s="31"/>
      <c r="H5" s="28"/>
      <c r="I5" s="26"/>
      <c r="J5" s="27"/>
      <c r="K5" s="27"/>
      <c r="L5" s="28"/>
    </row>
    <row r="6" spans="1:12" s="15" customFormat="1" ht="36.75" customHeight="1">
      <c r="A6" s="10" t="s">
        <v>19</v>
      </c>
      <c r="B6" s="11" t="s">
        <v>20</v>
      </c>
      <c r="C6" s="11" t="s">
        <v>21</v>
      </c>
      <c r="D6" s="12" t="s">
        <v>22</v>
      </c>
      <c r="E6" s="12" t="s">
        <v>23</v>
      </c>
      <c r="F6" s="11" t="s">
        <v>24</v>
      </c>
      <c r="G6" s="11"/>
      <c r="H6" s="11" t="s">
        <v>25</v>
      </c>
      <c r="I6" s="13" t="s">
        <v>26</v>
      </c>
      <c r="J6" s="14" t="s">
        <v>27</v>
      </c>
      <c r="K6" s="14" t="s">
        <v>28</v>
      </c>
      <c r="L6" s="11" t="s">
        <v>29</v>
      </c>
    </row>
    <row r="7" spans="1:12" s="15" customFormat="1" ht="24.75" customHeight="1">
      <c r="A7" s="16" t="s">
        <v>30</v>
      </c>
      <c r="B7" s="17" t="s">
        <v>31</v>
      </c>
      <c r="C7" s="18" t="s">
        <v>32</v>
      </c>
      <c r="D7" s="18" t="s">
        <v>33</v>
      </c>
      <c r="E7" s="24" t="s">
        <v>64</v>
      </c>
      <c r="F7" s="11" t="s">
        <v>34</v>
      </c>
      <c r="G7" s="20" t="s">
        <v>63</v>
      </c>
      <c r="H7" s="11" t="s">
        <v>35</v>
      </c>
      <c r="I7" s="19" t="s">
        <v>36</v>
      </c>
      <c r="J7" s="14" t="s">
        <v>37</v>
      </c>
      <c r="K7" s="14" t="s">
        <v>38</v>
      </c>
      <c r="L7" s="20" t="s">
        <v>59</v>
      </c>
    </row>
    <row r="8" spans="1:12" ht="24">
      <c r="A8" s="50" t="s">
        <v>60</v>
      </c>
      <c r="B8" s="52" t="s">
        <v>61</v>
      </c>
      <c r="C8" s="33" t="s">
        <v>56</v>
      </c>
      <c r="D8" s="29" t="s">
        <v>62</v>
      </c>
      <c r="E8" s="40" t="s">
        <v>66</v>
      </c>
      <c r="F8" s="39">
        <v>1500</v>
      </c>
      <c r="G8" s="39">
        <f>F8*0.03</f>
        <v>45</v>
      </c>
      <c r="H8" s="38">
        <f>SUM(F8:G8)</f>
        <v>1545</v>
      </c>
      <c r="I8" s="41" t="s">
        <v>68</v>
      </c>
      <c r="J8" s="35">
        <v>1.1499999999999999</v>
      </c>
      <c r="K8" s="35">
        <f>J8+0.35</f>
        <v>1.5</v>
      </c>
      <c r="L8" s="36">
        <v>4</v>
      </c>
    </row>
    <row r="9" spans="1:12" ht="24">
      <c r="A9" s="51"/>
      <c r="B9" s="52"/>
      <c r="C9" s="33" t="s">
        <v>44</v>
      </c>
      <c r="D9" s="29" t="s">
        <v>62</v>
      </c>
      <c r="E9" s="40" t="s">
        <v>66</v>
      </c>
      <c r="F9" s="39">
        <v>3000</v>
      </c>
      <c r="G9" s="39">
        <f t="shared" ref="G9:G22" si="0">F9*0.03</f>
        <v>90</v>
      </c>
      <c r="H9" s="38">
        <f t="shared" ref="H9:H22" si="1">SUM(F9:G9)</f>
        <v>3090</v>
      </c>
      <c r="I9" s="41" t="s">
        <v>68</v>
      </c>
      <c r="J9" s="35">
        <v>1.95</v>
      </c>
      <c r="K9" s="35">
        <f t="shared" ref="K9:K22" si="2">J9+0.35</f>
        <v>2.2999999999999998</v>
      </c>
      <c r="L9" s="36">
        <v>7</v>
      </c>
    </row>
    <row r="10" spans="1:12" ht="15">
      <c r="A10" s="51"/>
      <c r="B10" s="52"/>
      <c r="C10" s="33" t="s">
        <v>45</v>
      </c>
      <c r="D10" s="29" t="s">
        <v>62</v>
      </c>
      <c r="E10" s="40" t="s">
        <v>66</v>
      </c>
      <c r="F10" s="39">
        <v>2000</v>
      </c>
      <c r="G10" s="39">
        <f t="shared" si="0"/>
        <v>60</v>
      </c>
      <c r="H10" s="38">
        <f t="shared" si="1"/>
        <v>2060</v>
      </c>
      <c r="I10" s="41" t="s">
        <v>68</v>
      </c>
      <c r="J10" s="35">
        <v>1.45</v>
      </c>
      <c r="K10" s="35">
        <f t="shared" si="2"/>
        <v>1.7999999999999998</v>
      </c>
      <c r="L10" s="34">
        <v>5</v>
      </c>
    </row>
    <row r="11" spans="1:12" ht="24">
      <c r="A11" s="51"/>
      <c r="B11" s="52"/>
      <c r="C11" s="33" t="s">
        <v>46</v>
      </c>
      <c r="D11" s="29" t="s">
        <v>62</v>
      </c>
      <c r="E11" s="40" t="s">
        <v>66</v>
      </c>
      <c r="F11" s="39">
        <v>1000</v>
      </c>
      <c r="G11" s="39">
        <f t="shared" si="0"/>
        <v>30</v>
      </c>
      <c r="H11" s="38">
        <f t="shared" si="1"/>
        <v>1030</v>
      </c>
      <c r="I11" s="41" t="s">
        <v>68</v>
      </c>
      <c r="J11" s="35">
        <v>0.9</v>
      </c>
      <c r="K11" s="35">
        <f t="shared" si="2"/>
        <v>1.25</v>
      </c>
      <c r="L11" s="36">
        <v>3</v>
      </c>
    </row>
    <row r="12" spans="1:12" ht="36">
      <c r="A12" s="51"/>
      <c r="B12" s="52"/>
      <c r="C12" s="33" t="s">
        <v>57</v>
      </c>
      <c r="D12" s="29" t="s">
        <v>62</v>
      </c>
      <c r="E12" s="40" t="s">
        <v>66</v>
      </c>
      <c r="F12" s="39">
        <v>2000</v>
      </c>
      <c r="G12" s="39">
        <f t="shared" si="0"/>
        <v>60</v>
      </c>
      <c r="H12" s="38">
        <f t="shared" si="1"/>
        <v>2060</v>
      </c>
      <c r="I12" s="41" t="s">
        <v>68</v>
      </c>
      <c r="J12" s="35">
        <v>1.45</v>
      </c>
      <c r="K12" s="35">
        <f t="shared" si="2"/>
        <v>1.7999999999999998</v>
      </c>
      <c r="L12" s="36">
        <v>5</v>
      </c>
    </row>
    <row r="13" spans="1:12" ht="24">
      <c r="A13" s="51"/>
      <c r="B13" s="52"/>
      <c r="C13" s="33" t="s">
        <v>47</v>
      </c>
      <c r="D13" s="29" t="s">
        <v>62</v>
      </c>
      <c r="E13" s="40" t="s">
        <v>65</v>
      </c>
      <c r="F13" s="39">
        <v>5500</v>
      </c>
      <c r="G13" s="39">
        <f t="shared" si="0"/>
        <v>165</v>
      </c>
      <c r="H13" s="38">
        <f t="shared" si="1"/>
        <v>5665</v>
      </c>
      <c r="I13" s="41" t="s">
        <v>68</v>
      </c>
      <c r="J13" s="35">
        <v>3.4</v>
      </c>
      <c r="K13" s="35">
        <f t="shared" si="2"/>
        <v>3.75</v>
      </c>
      <c r="L13" s="36">
        <v>12</v>
      </c>
    </row>
    <row r="14" spans="1:12" ht="24">
      <c r="A14" s="51"/>
      <c r="B14" s="52"/>
      <c r="C14" s="33" t="s">
        <v>48</v>
      </c>
      <c r="D14" s="29" t="s">
        <v>62</v>
      </c>
      <c r="E14" s="40" t="s">
        <v>66</v>
      </c>
      <c r="F14" s="39">
        <v>2500</v>
      </c>
      <c r="G14" s="39">
        <f t="shared" si="0"/>
        <v>75</v>
      </c>
      <c r="H14" s="38">
        <f t="shared" si="1"/>
        <v>2575</v>
      </c>
      <c r="I14" s="41" t="s">
        <v>68</v>
      </c>
      <c r="J14" s="35">
        <v>1.7</v>
      </c>
      <c r="K14" s="35">
        <f t="shared" si="2"/>
        <v>2.0499999999999998</v>
      </c>
      <c r="L14" s="36">
        <v>6</v>
      </c>
    </row>
    <row r="15" spans="1:12" ht="24">
      <c r="A15" s="51"/>
      <c r="B15" s="52"/>
      <c r="C15" s="33" t="s">
        <v>49</v>
      </c>
      <c r="D15" s="29" t="s">
        <v>62</v>
      </c>
      <c r="E15" s="40" t="s">
        <v>66</v>
      </c>
      <c r="F15" s="39">
        <v>500</v>
      </c>
      <c r="G15" s="39">
        <f t="shared" si="0"/>
        <v>15</v>
      </c>
      <c r="H15" s="38">
        <f t="shared" si="1"/>
        <v>515</v>
      </c>
      <c r="I15" s="41" t="s">
        <v>68</v>
      </c>
      <c r="J15" s="35">
        <v>0.65</v>
      </c>
      <c r="K15" s="35">
        <f t="shared" si="2"/>
        <v>1</v>
      </c>
      <c r="L15" s="36">
        <v>2</v>
      </c>
    </row>
    <row r="16" spans="1:12" ht="87" customHeight="1">
      <c r="A16" s="51"/>
      <c r="B16" s="52"/>
      <c r="C16" s="33" t="s">
        <v>58</v>
      </c>
      <c r="D16" s="29" t="s">
        <v>62</v>
      </c>
      <c r="E16" s="40" t="s">
        <v>67</v>
      </c>
      <c r="F16" s="39">
        <v>50000</v>
      </c>
      <c r="G16" s="39">
        <f t="shared" si="0"/>
        <v>1500</v>
      </c>
      <c r="H16" s="38">
        <f t="shared" si="1"/>
        <v>51500</v>
      </c>
      <c r="I16" s="42" t="s">
        <v>69</v>
      </c>
      <c r="J16" s="43" t="s">
        <v>70</v>
      </c>
      <c r="K16" s="43" t="s">
        <v>71</v>
      </c>
      <c r="L16" s="36">
        <v>103</v>
      </c>
    </row>
    <row r="17" spans="1:12" ht="15">
      <c r="A17" s="51"/>
      <c r="B17" s="52"/>
      <c r="C17" s="33" t="s">
        <v>50</v>
      </c>
      <c r="D17" s="29" t="s">
        <v>62</v>
      </c>
      <c r="E17" s="40" t="s">
        <v>66</v>
      </c>
      <c r="F17" s="39">
        <v>500</v>
      </c>
      <c r="G17" s="39">
        <f t="shared" si="0"/>
        <v>15</v>
      </c>
      <c r="H17" s="38">
        <f t="shared" si="1"/>
        <v>515</v>
      </c>
      <c r="I17" s="41" t="s">
        <v>68</v>
      </c>
      <c r="J17" s="35">
        <v>0.65</v>
      </c>
      <c r="K17" s="35">
        <f t="shared" si="2"/>
        <v>1</v>
      </c>
      <c r="L17" s="36">
        <v>1</v>
      </c>
    </row>
    <row r="18" spans="1:12" ht="24">
      <c r="A18" s="51"/>
      <c r="B18" s="52"/>
      <c r="C18" s="33" t="s">
        <v>51</v>
      </c>
      <c r="D18" s="29" t="s">
        <v>62</v>
      </c>
      <c r="E18" s="40" t="s">
        <v>66</v>
      </c>
      <c r="F18" s="39">
        <v>2500</v>
      </c>
      <c r="G18" s="39">
        <f t="shared" si="0"/>
        <v>75</v>
      </c>
      <c r="H18" s="38">
        <f t="shared" si="1"/>
        <v>2575</v>
      </c>
      <c r="I18" s="41" t="s">
        <v>68</v>
      </c>
      <c r="J18" s="35">
        <v>1.7</v>
      </c>
      <c r="K18" s="35">
        <f t="shared" si="2"/>
        <v>2.0499999999999998</v>
      </c>
      <c r="L18" s="36">
        <v>6</v>
      </c>
    </row>
    <row r="19" spans="1:12" ht="15">
      <c r="A19" s="51"/>
      <c r="B19" s="52"/>
      <c r="C19" s="33" t="s">
        <v>52</v>
      </c>
      <c r="D19" s="29" t="s">
        <v>62</v>
      </c>
      <c r="E19" s="40" t="s">
        <v>66</v>
      </c>
      <c r="F19" s="39">
        <v>3000</v>
      </c>
      <c r="G19" s="39">
        <f t="shared" si="0"/>
        <v>90</v>
      </c>
      <c r="H19" s="38">
        <f t="shared" si="1"/>
        <v>3090</v>
      </c>
      <c r="I19" s="41" t="s">
        <v>68</v>
      </c>
      <c r="J19" s="35">
        <v>1.95</v>
      </c>
      <c r="K19" s="35">
        <f t="shared" si="2"/>
        <v>2.2999999999999998</v>
      </c>
      <c r="L19" s="36">
        <v>7</v>
      </c>
    </row>
    <row r="20" spans="1:12" ht="24">
      <c r="A20" s="51"/>
      <c r="B20" s="52"/>
      <c r="C20" s="33" t="s">
        <v>53</v>
      </c>
      <c r="D20" s="29" t="s">
        <v>62</v>
      </c>
      <c r="E20" s="40" t="s">
        <v>66</v>
      </c>
      <c r="F20" s="39">
        <v>1000</v>
      </c>
      <c r="G20" s="39">
        <f t="shared" si="0"/>
        <v>30</v>
      </c>
      <c r="H20" s="38">
        <f t="shared" si="1"/>
        <v>1030</v>
      </c>
      <c r="I20" s="41" t="s">
        <v>68</v>
      </c>
      <c r="J20" s="35">
        <v>0.9</v>
      </c>
      <c r="K20" s="35">
        <f t="shared" si="2"/>
        <v>1.25</v>
      </c>
      <c r="L20" s="36">
        <v>3</v>
      </c>
    </row>
    <row r="21" spans="1:12" ht="15">
      <c r="A21" s="51"/>
      <c r="B21" s="52"/>
      <c r="C21" s="33" t="s">
        <v>54</v>
      </c>
      <c r="D21" s="29" t="s">
        <v>62</v>
      </c>
      <c r="E21" s="40" t="s">
        <v>66</v>
      </c>
      <c r="F21" s="39">
        <v>500</v>
      </c>
      <c r="G21" s="39">
        <f t="shared" si="0"/>
        <v>15</v>
      </c>
      <c r="H21" s="37">
        <f t="shared" si="1"/>
        <v>515</v>
      </c>
      <c r="I21" s="41" t="s">
        <v>68</v>
      </c>
      <c r="J21" s="35">
        <v>0.65</v>
      </c>
      <c r="K21" s="35">
        <f t="shared" si="2"/>
        <v>1</v>
      </c>
      <c r="L21" s="36">
        <v>1</v>
      </c>
    </row>
    <row r="22" spans="1:12" ht="15">
      <c r="A22" s="51"/>
      <c r="B22" s="52"/>
      <c r="C22" s="33" t="s">
        <v>55</v>
      </c>
      <c r="D22" s="29" t="s">
        <v>62</v>
      </c>
      <c r="E22" s="40" t="s">
        <v>66</v>
      </c>
      <c r="F22" s="39">
        <v>500</v>
      </c>
      <c r="G22" s="39">
        <f t="shared" si="0"/>
        <v>15</v>
      </c>
      <c r="H22" s="37">
        <f t="shared" si="1"/>
        <v>515</v>
      </c>
      <c r="I22" s="41" t="s">
        <v>68</v>
      </c>
      <c r="J22" s="35">
        <v>0.65</v>
      </c>
      <c r="K22" s="35">
        <f t="shared" si="2"/>
        <v>1</v>
      </c>
      <c r="L22" s="36">
        <v>1</v>
      </c>
    </row>
    <row r="23" spans="1:12">
      <c r="F23" s="56">
        <f>SUM(F8:F22)</f>
        <v>76000</v>
      </c>
    </row>
  </sheetData>
  <mergeCells count="6">
    <mergeCell ref="A8:A22"/>
    <mergeCell ref="B8:B22"/>
    <mergeCell ref="A1:L1"/>
    <mergeCell ref="A2:L2"/>
    <mergeCell ref="F3:L4"/>
    <mergeCell ref="C4:D4"/>
  </mergeCells>
  <phoneticPr fontId="13" type="noConversion"/>
  <pageMargins left="0.70866141732283461" right="0.70866141732283461" top="0" bottom="0" header="0.31496062992125984" footer="0.31496062992125984"/>
  <pageSetup paperSize="9" scale="92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2025-03-03T01:27:57Z</cp:lastPrinted>
  <dcterms:created xsi:type="dcterms:W3CDTF">2017-02-25T05:34:00Z</dcterms:created>
  <dcterms:modified xsi:type="dcterms:W3CDTF">2025-04-07T07:25:07Z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