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S25030882" sheetId="7" r:id="rId1"/>
  </sheets>
  <externalReferences>
    <externalReference r:id="rId2"/>
  </externalReferences>
  <definedNames>
    <definedName name="_xlnm._FilterDatabase" localSheetId="0" hidden="1">S25030882!$H$8:$H$24</definedName>
    <definedName name="Ext">[1]LUT!$G$2</definedName>
    <definedName name="Gender">[1]LUT!$I$1:$BI$1</definedName>
    <definedName name="_xlnm.Print_Area" localSheetId="0">S25030882!$A$1:$N$24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<sst xmlns="http://schemas.openxmlformats.org/spreadsheetml/2006/main" count="55" uniqueCount="44">
  <si>
    <r>
      <rPr>
        <b/>
        <sz val="20"/>
        <color rgb="FF000000"/>
        <rFont val="宋体"/>
        <charset val="134"/>
      </rPr>
      <t>汭 珩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发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货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清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单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</si>
  <si>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</si>
  <si>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</si>
  <si>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>段家年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</si>
  <si>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</si>
  <si>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</si>
  <si>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</si>
  <si>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</si>
  <si>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</si>
  <si>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</si>
  <si>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</si>
  <si>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</si>
  <si>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</si>
  <si>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</si>
  <si>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</si>
  <si>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</si>
  <si>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请使用前仔细核对颜色、内容、并试用小样</t>
  </si>
  <si>
    <r>
      <rPr>
        <b/>
        <sz val="10"/>
        <rFont val="宋体"/>
        <charset val="134"/>
      </rPr>
      <t>订单号</t>
    </r>
  </si>
  <si>
    <r>
      <rPr>
        <b/>
        <sz val="10"/>
        <rFont val="宋体"/>
        <charset val="134"/>
      </rPr>
      <t>产品型号</t>
    </r>
  </si>
  <si>
    <r>
      <rPr>
        <b/>
        <sz val="10"/>
        <rFont val="宋体"/>
        <charset val="134"/>
      </rPr>
      <t>款号</t>
    </r>
  </si>
  <si>
    <r>
      <rPr>
        <b/>
        <sz val="10"/>
        <rFont val="宋体"/>
        <charset val="134"/>
      </rPr>
      <t>颜色</t>
    </r>
  </si>
  <si>
    <r>
      <rPr>
        <b/>
        <sz val="10"/>
        <rFont val="宋体"/>
        <charset val="134"/>
      </rPr>
      <t>尺码</t>
    </r>
  </si>
  <si>
    <r>
      <rPr>
        <b/>
        <sz val="10"/>
        <rFont val="宋体"/>
        <charset val="134"/>
      </rPr>
      <t>订单数</t>
    </r>
  </si>
  <si>
    <r>
      <rPr>
        <b/>
        <sz val="10"/>
        <rFont val="宋体"/>
        <charset val="134"/>
      </rPr>
      <t>备品数</t>
    </r>
  </si>
  <si>
    <t>4.3实发数量</t>
  </si>
  <si>
    <t>4.7实发数量</t>
  </si>
  <si>
    <r>
      <rPr>
        <b/>
        <sz val="10"/>
        <rFont val="宋体"/>
        <charset val="134"/>
      </rPr>
      <t>总箱数</t>
    </r>
    <r>
      <rPr>
        <b/>
        <sz val="10"/>
        <rFont val="Arial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</si>
  <si>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Arial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</si>
  <si>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Arial"/>
        <charset val="134"/>
      </rPr>
      <t>)</t>
    </r>
  </si>
  <si>
    <r>
      <rPr>
        <b/>
        <sz val="10"/>
        <rFont val="宋体"/>
        <charset val="134"/>
      </rPr>
      <t>备注</t>
    </r>
  </si>
  <si>
    <t>S25030882</t>
  </si>
  <si>
    <t>不带侧袋款</t>
  </si>
  <si>
    <t>FT03031</t>
  </si>
  <si>
    <r>
      <rPr>
        <sz val="10"/>
        <rFont val="宋体"/>
        <charset val="134"/>
      </rPr>
      <t>银色</t>
    </r>
    <r>
      <rPr>
        <sz val="10"/>
        <rFont val="Calibri"/>
        <charset val="134"/>
      </rPr>
      <t>+</t>
    </r>
    <r>
      <rPr>
        <sz val="10"/>
        <rFont val="宋体"/>
        <charset val="134"/>
      </rPr>
      <t>防升华</t>
    </r>
  </si>
  <si>
    <t>S</t>
  </si>
  <si>
    <r>
      <rPr>
        <b/>
        <sz val="10"/>
        <color rgb="FFFF0000"/>
        <rFont val="Calibri"/>
        <charset val="134"/>
      </rPr>
      <t>5</t>
    </r>
    <r>
      <rPr>
        <b/>
        <sz val="10"/>
        <color rgb="FFFF0000"/>
        <rFont val="宋体"/>
        <charset val="134"/>
      </rPr>
      <t>箱</t>
    </r>
  </si>
  <si>
    <r>
      <t>4.3</t>
    </r>
    <r>
      <rPr>
        <b/>
        <sz val="10"/>
        <color rgb="FFFF0000"/>
        <rFont val="宋体"/>
        <charset val="134"/>
      </rPr>
      <t>单号：</t>
    </r>
    <r>
      <rPr>
        <b/>
        <sz val="10"/>
        <color rgb="FFFF0000"/>
        <rFont val="Calibri"/>
        <charset val="134"/>
      </rPr>
      <t>KY4000721152911
4.7</t>
    </r>
    <r>
      <rPr>
        <b/>
        <sz val="10"/>
        <color rgb="FFFF0000"/>
        <rFont val="宋体"/>
        <charset val="134"/>
      </rPr>
      <t>单号：</t>
    </r>
    <r>
      <rPr>
        <b/>
        <sz val="10"/>
        <color rgb="FFFF0000"/>
        <rFont val="Calibri"/>
        <charset val="134"/>
      </rPr>
      <t>SF3163900432816</t>
    </r>
  </si>
  <si>
    <t>M</t>
  </si>
  <si>
    <t>L</t>
  </si>
  <si>
    <t>XL</t>
  </si>
  <si>
    <r>
      <rPr>
        <sz val="10"/>
        <rFont val="宋体"/>
        <charset val="134"/>
      </rPr>
      <t>反光银</t>
    </r>
    <r>
      <rPr>
        <sz val="10"/>
        <rFont val="Calibri"/>
        <charset val="134"/>
      </rPr>
      <t>+</t>
    </r>
    <r>
      <rPr>
        <sz val="10"/>
        <rFont val="宋体"/>
        <charset val="134"/>
      </rPr>
      <t>防升华</t>
    </r>
  </si>
  <si>
    <t>带侧袋款</t>
  </si>
  <si>
    <t>银色</t>
  </si>
  <si>
    <t>反光银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</si>
</sst>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yyyy\-mm\-dd"/>
    <numFmt numFmtId="179" formatCode="0_ "/>
  </numFmts>
  <fonts count="45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20"/>
      <color rgb="FF000000"/>
      <name val="宋体"/>
      <charset val="134"/>
    </font>
    <font>
      <b/>
      <sz val="20"/>
      <color rgb="FF000000"/>
      <name val="Calibri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rgb="FFFF0000"/>
      <name val="宋体"/>
      <charset val="134"/>
    </font>
    <font>
      <b/>
      <sz val="11"/>
      <color indexed="10"/>
      <name val="宋体"/>
      <charset val="134"/>
    </font>
    <font>
      <b/>
      <sz val="10"/>
      <name val="Arial"/>
      <charset val="134"/>
    </font>
    <font>
      <b/>
      <sz val="10"/>
      <color rgb="FFFF0000"/>
      <name val="宋体"/>
      <charset val="134"/>
    </font>
    <font>
      <sz val="10"/>
      <color rgb="FF000000"/>
      <name val="Calibri"/>
      <charset val="134"/>
    </font>
    <font>
      <sz val="10"/>
      <name val="宋体"/>
      <charset val="134"/>
    </font>
    <font>
      <sz val="10"/>
      <name val="Calibri"/>
      <charset val="134"/>
    </font>
    <font>
      <sz val="10"/>
      <color indexed="8"/>
      <name val="Calibri"/>
      <charset val="134"/>
    </font>
    <font>
      <sz val="10"/>
      <color theme="1"/>
      <name val="Calibri"/>
      <charset val="134"/>
    </font>
    <font>
      <sz val="10"/>
      <color rgb="FF000000"/>
      <name val="宋体"/>
      <charset val="134"/>
    </font>
    <font>
      <b/>
      <sz val="11"/>
      <color rgb="FF000000"/>
      <name val="宋体"/>
      <charset val="134"/>
    </font>
    <font>
      <b/>
      <sz val="10"/>
      <color rgb="FFFF0000"/>
      <name val="Calibri"/>
      <charset val="134"/>
    </font>
    <font>
      <b/>
      <sz val="10"/>
      <color rgb="FF000000"/>
      <name val="Calibri"/>
      <charset val="134"/>
    </font>
    <font>
      <b/>
      <sz val="10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3" borderId="8" applyNumberFormat="0" applyAlignment="0" applyProtection="0">
      <alignment vertical="center"/>
    </xf>
    <xf numFmtId="0" fontId="31" fillId="4" borderId="9" applyNumberFormat="0" applyAlignment="0" applyProtection="0">
      <alignment vertical="center"/>
    </xf>
    <xf numFmtId="0" fontId="32" fillId="4" borderId="8" applyNumberFormat="0" applyAlignment="0" applyProtection="0">
      <alignment vertical="center"/>
    </xf>
    <xf numFmtId="0" fontId="33" fillId="5" borderId="10" applyNumberFormat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41" fillId="0" borderId="0"/>
    <xf numFmtId="0" fontId="42" fillId="0" borderId="0"/>
    <xf numFmtId="0" fontId="41" fillId="0" borderId="0"/>
    <xf numFmtId="0" fontId="42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</cellStyleXfs>
  <cellXfs count="5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6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2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3" xfId="52" applyFont="1" applyFill="1" applyBorder="1" applyAlignment="1">
      <alignment horizontal="center" vertical="center" wrapText="1"/>
    </xf>
    <xf numFmtId="178" fontId="10" fillId="0" borderId="3" xfId="52" applyNumberFormat="1" applyFont="1" applyFill="1" applyBorder="1" applyAlignment="1">
      <alignment horizontal="center" vertical="center" wrapText="1"/>
    </xf>
    <xf numFmtId="176" fontId="10" fillId="0" borderId="3" xfId="52" applyNumberFormat="1" applyFont="1" applyFill="1" applyBorder="1" applyAlignment="1">
      <alignment horizontal="center" vertical="center" wrapText="1"/>
    </xf>
    <xf numFmtId="176" fontId="10" fillId="0" borderId="4" xfId="52" applyNumberFormat="1" applyFont="1" applyFill="1" applyBorder="1" applyAlignment="1">
      <alignment horizontal="center" vertical="center" wrapText="1"/>
    </xf>
    <xf numFmtId="15" fontId="10" fillId="0" borderId="3" xfId="52" applyNumberFormat="1" applyFont="1" applyFill="1" applyBorder="1" applyAlignment="1">
      <alignment horizontal="center" vertical="center" wrapText="1"/>
    </xf>
    <xf numFmtId="49" fontId="10" fillId="0" borderId="3" xfId="52" applyNumberFormat="1" applyFont="1" applyFill="1" applyBorder="1" applyAlignment="1">
      <alignment horizontal="center" vertical="center" wrapText="1"/>
    </xf>
    <xf numFmtId="176" fontId="11" fillId="0" borderId="3" xfId="52" applyNumberFormat="1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3" fillId="0" borderId="3" xfId="52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/>
    </xf>
    <xf numFmtId="179" fontId="14" fillId="0" borderId="3" xfId="0" applyNumberFormat="1" applyFont="1" applyFill="1" applyBorder="1" applyAlignment="1">
      <alignment horizontal="center" vertical="center"/>
    </xf>
    <xf numFmtId="179" fontId="15" fillId="0" borderId="3" xfId="0" applyNumberFormat="1" applyFont="1" applyFill="1" applyBorder="1" applyAlignment="1">
      <alignment horizontal="center" vertical="center"/>
    </xf>
    <xf numFmtId="0" fontId="14" fillId="0" borderId="3" xfId="52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/>
    </xf>
    <xf numFmtId="179" fontId="16" fillId="0" borderId="3" xfId="0" applyNumberFormat="1" applyFont="1" applyFill="1" applyBorder="1" applyAlignment="1">
      <alignment horizontal="center" vertical="center"/>
    </xf>
    <xf numFmtId="49" fontId="15" fillId="0" borderId="3" xfId="0" applyNumberFormat="1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176" fontId="1" fillId="0" borderId="3" xfId="0" applyNumberFormat="1" applyFont="1" applyFill="1" applyBorder="1" applyAlignment="1">
      <alignment horizontal="center" vertical="center"/>
    </xf>
    <xf numFmtId="0" fontId="18" fillId="0" borderId="0" xfId="0" applyFont="1" applyFill="1" applyAlignment="1">
      <alignment horizontal="center" vertical="center" wrapText="1"/>
    </xf>
    <xf numFmtId="177" fontId="18" fillId="0" borderId="0" xfId="0" applyNumberFormat="1" applyFont="1" applyAlignment="1">
      <alignment horizontal="center" vertical="center"/>
    </xf>
    <xf numFmtId="176" fontId="10" fillId="0" borderId="4" xfId="52" applyNumberFormat="1" applyFont="1" applyFill="1" applyBorder="1" applyAlignment="1">
      <alignment horizontal="center" vertical="center" wrapText="1"/>
    </xf>
    <xf numFmtId="177" fontId="10" fillId="0" borderId="3" xfId="52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49" fontId="19" fillId="0" borderId="3" xfId="52" applyNumberFormat="1" applyFont="1" applyFill="1" applyBorder="1" applyAlignment="1">
      <alignment horizontal="center" vertical="center" wrapText="1"/>
    </xf>
    <xf numFmtId="177" fontId="14" fillId="0" borderId="3" xfId="52" applyNumberFormat="1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20" fillId="0" borderId="0" xfId="0" applyFont="1" applyAlignment="1">
      <alignment horizontal="center" vertical="center" wrapText="1"/>
    </xf>
    <xf numFmtId="49" fontId="21" fillId="0" borderId="3" xfId="52" applyNumberFormat="1" applyFont="1" applyFill="1" applyBorder="1" applyAlignment="1">
      <alignment horizontal="center" vertical="center" wrapText="1"/>
    </xf>
    <xf numFmtId="177" fontId="1" fillId="0" borderId="3" xfId="0" applyNumberFormat="1" applyFont="1" applyFill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7</xdr:col>
      <xdr:colOff>0</xdr:colOff>
      <xdr:row>2</xdr:row>
      <xdr:rowOff>0</xdr:rowOff>
    </xdr:from>
    <xdr:to>
      <xdr:col>7</xdr:col>
      <xdr:colOff>304800</xdr:colOff>
      <xdr:row>3</xdr:row>
      <xdr:rowOff>104775</xdr:rowOff>
    </xdr:to>
    <xdr:pic>
      <xdr:nvPicPr>
        <xdr:cNvPr id="5" name="图片 4"/>
        <xdr:cNvPicPr>
          <a:picLocks noChangeAspect="1"/>
        </xdr:cNvPicPr>
      </xdr:nvPicPr>
      <xdr:blipFill>
        <a:stretch>
          <a:fillRect/>
        </a:stretch>
      </xdr:blipFill>
      <xdr:spPr>
        <a:xfrm>
          <a:off x="6572250" y="6667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7"/>
  <sheetViews>
    <sheetView tabSelected="1" workbookViewId="0">
      <selection activeCell="M8" sqref="M8:M22"/>
    </sheetView>
  </sheetViews>
  <sheetFormatPr defaultColWidth="18" defaultRowHeight="26.25"/>
  <cols>
    <col min="1" max="1" width="10.125" style="2" customWidth="1"/>
    <col min="2" max="2" width="15.5" style="2" customWidth="1"/>
    <col min="3" max="3" width="13.75" style="2" customWidth="1"/>
    <col min="4" max="4" width="20.375" style="2" customWidth="1"/>
    <col min="5" max="5" width="6.875" style="2" customWidth="1"/>
    <col min="6" max="6" width="10.875" style="2" customWidth="1"/>
    <col min="7" max="7" width="8.75" style="3" customWidth="1"/>
    <col min="8" max="9" width="8.26666666666667" style="2" customWidth="1"/>
    <col min="10" max="10" width="10.125" style="4" customWidth="1"/>
    <col min="11" max="11" width="7.36666666666667" style="5" customWidth="1"/>
    <col min="12" max="12" width="6.90833333333333" style="5" customWidth="1"/>
    <col min="13" max="13" width="22.625" style="2" customWidth="1"/>
    <col min="14" max="16384" width="18" style="2"/>
  </cols>
  <sheetData>
    <row r="1" spans="1:13">
      <c r="A1" s="6" t="s">
        <v>0</v>
      </c>
      <c r="B1" s="4"/>
      <c r="C1" s="4"/>
      <c r="D1" s="4"/>
      <c r="E1" s="4"/>
      <c r="F1" s="4"/>
      <c r="G1" s="4"/>
      <c r="H1" s="4"/>
      <c r="I1" s="4"/>
      <c r="K1" s="4"/>
      <c r="L1" s="4"/>
      <c r="M1" s="4"/>
    </row>
    <row r="2" spans="1:13">
      <c r="A2" s="7"/>
      <c r="B2" s="4"/>
      <c r="C2" s="4"/>
      <c r="D2" s="4"/>
      <c r="E2" s="4"/>
      <c r="F2" s="4"/>
      <c r="G2" s="4"/>
      <c r="H2" s="4"/>
      <c r="I2" s="4"/>
      <c r="K2" s="4"/>
      <c r="L2" s="4"/>
      <c r="M2" s="4"/>
    </row>
    <row r="3" ht="15.75" spans="4:10">
      <c r="D3" s="8" t="s">
        <v>1</v>
      </c>
      <c r="E3" s="9">
        <v>45750</v>
      </c>
      <c r="F3" s="9"/>
      <c r="G3" s="10"/>
      <c r="H3"/>
      <c r="I3"/>
      <c r="J3"/>
    </row>
    <row r="4" ht="19.5" customHeight="1" spans="4:12">
      <c r="D4" s="8" t="s">
        <v>2</v>
      </c>
      <c r="E4" s="11"/>
      <c r="F4" s="12"/>
      <c r="J4" s="6" t="s">
        <v>3</v>
      </c>
      <c r="L4" s="39"/>
    </row>
    <row r="5" hidden="1" spans="2:2">
      <c r="B5" s="13"/>
    </row>
    <row r="6" s="1" customFormat="1" ht="38.25" spans="1:14">
      <c r="A6" s="14" t="s">
        <v>4</v>
      </c>
      <c r="B6" s="15" t="s">
        <v>5</v>
      </c>
      <c r="C6" s="15" t="s">
        <v>6</v>
      </c>
      <c r="D6" s="16" t="s">
        <v>7</v>
      </c>
      <c r="E6" s="16" t="s">
        <v>8</v>
      </c>
      <c r="F6" s="17" t="s">
        <v>9</v>
      </c>
      <c r="G6" s="17" t="s">
        <v>10</v>
      </c>
      <c r="H6" s="18" t="s">
        <v>11</v>
      </c>
      <c r="I6" s="40"/>
      <c r="J6" s="20" t="s">
        <v>12</v>
      </c>
      <c r="K6" s="41" t="s">
        <v>13</v>
      </c>
      <c r="L6" s="41" t="s">
        <v>14</v>
      </c>
      <c r="M6" s="15" t="s">
        <v>15</v>
      </c>
      <c r="N6" s="42" t="s">
        <v>16</v>
      </c>
    </row>
    <row r="7" s="1" customFormat="1" ht="32.25" customHeight="1" spans="1:14">
      <c r="A7" s="14" t="s">
        <v>17</v>
      </c>
      <c r="B7" s="15" t="s">
        <v>18</v>
      </c>
      <c r="C7" s="19" t="s">
        <v>19</v>
      </c>
      <c r="D7" s="20" t="s">
        <v>20</v>
      </c>
      <c r="E7" s="20" t="s">
        <v>21</v>
      </c>
      <c r="F7" s="17" t="s">
        <v>22</v>
      </c>
      <c r="G7" s="17" t="s">
        <v>23</v>
      </c>
      <c r="H7" s="21" t="s">
        <v>24</v>
      </c>
      <c r="I7" s="21" t="s">
        <v>25</v>
      </c>
      <c r="J7" s="20" t="s">
        <v>26</v>
      </c>
      <c r="K7" s="41" t="s">
        <v>27</v>
      </c>
      <c r="L7" s="41" t="s">
        <v>28</v>
      </c>
      <c r="M7" s="15" t="s">
        <v>29</v>
      </c>
      <c r="N7" s="43"/>
    </row>
    <row r="8" s="1" customFormat="1" ht="19" customHeight="1" spans="1:14">
      <c r="A8" s="22" t="s">
        <v>30</v>
      </c>
      <c r="B8" s="23" t="s">
        <v>31</v>
      </c>
      <c r="C8" s="22" t="s">
        <v>32</v>
      </c>
      <c r="D8" s="24" t="s">
        <v>33</v>
      </c>
      <c r="E8" s="25" t="s">
        <v>34</v>
      </c>
      <c r="F8" s="26">
        <v>8586.08</v>
      </c>
      <c r="G8" s="27">
        <f>H8-F8</f>
        <v>413.92</v>
      </c>
      <c r="H8" s="25">
        <v>9000</v>
      </c>
      <c r="I8" s="25"/>
      <c r="J8" s="44" t="s">
        <v>35</v>
      </c>
      <c r="K8" s="45"/>
      <c r="L8" s="45"/>
      <c r="M8" s="46" t="s">
        <v>36</v>
      </c>
      <c r="N8" s="47"/>
    </row>
    <row r="9" s="1" customFormat="1" ht="19" customHeight="1" spans="1:14">
      <c r="A9" s="22"/>
      <c r="B9" s="28"/>
      <c r="C9" s="22"/>
      <c r="D9" s="29"/>
      <c r="E9" s="25" t="s">
        <v>37</v>
      </c>
      <c r="F9" s="26">
        <v>17172.16</v>
      </c>
      <c r="G9" s="27">
        <f>H9+I9-F9</f>
        <v>857.84</v>
      </c>
      <c r="H9" s="25">
        <v>17530</v>
      </c>
      <c r="I9" s="25">
        <v>500</v>
      </c>
      <c r="J9" s="44"/>
      <c r="K9" s="45"/>
      <c r="L9" s="45"/>
      <c r="M9" s="46"/>
      <c r="N9" s="47"/>
    </row>
    <row r="10" s="1" customFormat="1" ht="19" customHeight="1" spans="1:14">
      <c r="A10" s="22"/>
      <c r="B10" s="28"/>
      <c r="C10" s="22"/>
      <c r="D10" s="29"/>
      <c r="E10" s="25" t="s">
        <v>38</v>
      </c>
      <c r="F10" s="26">
        <v>17172.16</v>
      </c>
      <c r="G10" s="27">
        <f t="shared" ref="G9:G22" si="0">H10-F10</f>
        <v>857.84</v>
      </c>
      <c r="H10" s="25">
        <v>18030</v>
      </c>
      <c r="I10" s="25"/>
      <c r="J10" s="44"/>
      <c r="K10" s="45"/>
      <c r="L10" s="45"/>
      <c r="M10" s="46"/>
      <c r="N10" s="47"/>
    </row>
    <row r="11" s="1" customFormat="1" ht="19" customHeight="1" spans="1:14">
      <c r="A11" s="22"/>
      <c r="B11" s="28"/>
      <c r="C11" s="22"/>
      <c r="D11" s="29"/>
      <c r="E11" s="25" t="s">
        <v>39</v>
      </c>
      <c r="F11" s="26">
        <v>8586.08</v>
      </c>
      <c r="G11" s="27">
        <f t="shared" si="0"/>
        <v>413.92</v>
      </c>
      <c r="H11" s="25">
        <v>9000</v>
      </c>
      <c r="I11" s="25"/>
      <c r="J11" s="44"/>
      <c r="K11" s="45"/>
      <c r="L11" s="45"/>
      <c r="M11" s="46"/>
      <c r="N11" s="47"/>
    </row>
    <row r="12" s="1" customFormat="1" ht="19" customHeight="1" spans="1:14">
      <c r="A12" s="22"/>
      <c r="B12" s="28"/>
      <c r="C12" s="22"/>
      <c r="D12" s="24" t="s">
        <v>40</v>
      </c>
      <c r="E12" s="30"/>
      <c r="F12" s="31">
        <v>51016</v>
      </c>
      <c r="G12" s="27">
        <f t="shared" si="0"/>
        <v>2544</v>
      </c>
      <c r="H12" s="25">
        <v>53560</v>
      </c>
      <c r="I12" s="25"/>
      <c r="J12" s="44"/>
      <c r="K12" s="45"/>
      <c r="L12" s="45"/>
      <c r="M12" s="46"/>
      <c r="N12" s="47"/>
    </row>
    <row r="13" s="1" customFormat="1" ht="19" customHeight="1" spans="1:14">
      <c r="A13" s="22"/>
      <c r="B13" s="23" t="s">
        <v>41</v>
      </c>
      <c r="C13" s="22"/>
      <c r="D13" s="24" t="s">
        <v>33</v>
      </c>
      <c r="E13" s="25" t="s">
        <v>34</v>
      </c>
      <c r="F13" s="25">
        <v>1260</v>
      </c>
      <c r="G13" s="26">
        <f>H13+I13-F13</f>
        <v>60</v>
      </c>
      <c r="H13" s="25">
        <v>1220</v>
      </c>
      <c r="I13" s="25">
        <v>100</v>
      </c>
      <c r="J13" s="44"/>
      <c r="K13" s="45"/>
      <c r="L13" s="45"/>
      <c r="M13" s="46"/>
      <c r="N13" s="47"/>
    </row>
    <row r="14" s="1" customFormat="1" ht="19" customHeight="1" spans="1:14">
      <c r="A14" s="22"/>
      <c r="B14" s="28"/>
      <c r="C14" s="22"/>
      <c r="D14" s="29"/>
      <c r="E14" s="25" t="s">
        <v>37</v>
      </c>
      <c r="F14" s="25">
        <v>2520</v>
      </c>
      <c r="G14" s="26">
        <f>H14+I14-F14</f>
        <v>190</v>
      </c>
      <c r="H14" s="25">
        <v>2150</v>
      </c>
      <c r="I14" s="25">
        <v>560</v>
      </c>
      <c r="J14" s="44"/>
      <c r="K14" s="45"/>
      <c r="L14" s="45"/>
      <c r="M14" s="46"/>
      <c r="N14" s="47"/>
    </row>
    <row r="15" s="1" customFormat="1" ht="19" customHeight="1" spans="1:14">
      <c r="A15" s="22"/>
      <c r="B15" s="28"/>
      <c r="C15" s="22"/>
      <c r="D15" s="29"/>
      <c r="E15" s="25" t="s">
        <v>38</v>
      </c>
      <c r="F15" s="25">
        <v>2520</v>
      </c>
      <c r="G15" s="27">
        <f t="shared" si="0"/>
        <v>130</v>
      </c>
      <c r="H15" s="25">
        <v>2650</v>
      </c>
      <c r="I15" s="25"/>
      <c r="J15" s="44"/>
      <c r="K15" s="45"/>
      <c r="L15" s="45"/>
      <c r="M15" s="46"/>
      <c r="N15" s="47"/>
    </row>
    <row r="16" s="1" customFormat="1" ht="19" customHeight="1" spans="1:15">
      <c r="A16" s="22"/>
      <c r="B16" s="28"/>
      <c r="C16" s="22"/>
      <c r="D16" s="29"/>
      <c r="E16" s="25" t="s">
        <v>39</v>
      </c>
      <c r="F16" s="25">
        <v>1260</v>
      </c>
      <c r="G16" s="27">
        <f t="shared" si="0"/>
        <v>60</v>
      </c>
      <c r="H16" s="25">
        <v>1320</v>
      </c>
      <c r="I16" s="25"/>
      <c r="J16" s="44"/>
      <c r="K16" s="45"/>
      <c r="L16" s="45"/>
      <c r="M16" s="46"/>
      <c r="N16" s="42"/>
      <c r="O16" s="48"/>
    </row>
    <row r="17" s="1" customFormat="1" ht="19" customHeight="1" spans="1:15">
      <c r="A17" s="22"/>
      <c r="B17" s="28"/>
      <c r="C17" s="22"/>
      <c r="D17" s="24" t="s">
        <v>40</v>
      </c>
      <c r="E17" s="32"/>
      <c r="F17" s="25">
        <v>7416</v>
      </c>
      <c r="G17" s="27">
        <f t="shared" si="0"/>
        <v>374</v>
      </c>
      <c r="H17" s="25">
        <v>7790</v>
      </c>
      <c r="I17" s="25"/>
      <c r="J17" s="44"/>
      <c r="K17" s="45"/>
      <c r="L17" s="45"/>
      <c r="M17" s="46"/>
      <c r="N17" s="42"/>
      <c r="O17" s="48"/>
    </row>
    <row r="18" s="1" customFormat="1" ht="19" customHeight="1" spans="1:15">
      <c r="A18" s="22"/>
      <c r="B18" s="23" t="s">
        <v>41</v>
      </c>
      <c r="C18" s="22"/>
      <c r="D18" s="33" t="s">
        <v>42</v>
      </c>
      <c r="E18" s="25" t="s">
        <v>34</v>
      </c>
      <c r="F18" s="26">
        <v>7350.08</v>
      </c>
      <c r="G18" s="27">
        <f t="shared" si="0"/>
        <v>369.92</v>
      </c>
      <c r="H18" s="25">
        <v>7720</v>
      </c>
      <c r="I18" s="25"/>
      <c r="J18" s="44"/>
      <c r="K18" s="45"/>
      <c r="L18" s="45"/>
      <c r="M18" s="46"/>
      <c r="N18" s="42"/>
      <c r="O18" s="48"/>
    </row>
    <row r="19" s="1" customFormat="1" ht="19" customHeight="1" spans="1:15">
      <c r="A19" s="22"/>
      <c r="B19" s="28"/>
      <c r="C19" s="22"/>
      <c r="D19" s="34"/>
      <c r="E19" s="25" t="s">
        <v>37</v>
      </c>
      <c r="F19" s="26">
        <v>14700.16</v>
      </c>
      <c r="G19" s="27">
        <f t="shared" si="0"/>
        <v>734.84</v>
      </c>
      <c r="H19" s="25">
        <v>15435</v>
      </c>
      <c r="I19" s="25"/>
      <c r="J19" s="44"/>
      <c r="K19" s="45"/>
      <c r="L19" s="45"/>
      <c r="M19" s="46"/>
      <c r="N19" s="42"/>
      <c r="O19" s="48"/>
    </row>
    <row r="20" s="1" customFormat="1" ht="19" customHeight="1" spans="1:15">
      <c r="A20" s="22"/>
      <c r="B20" s="28"/>
      <c r="C20" s="22"/>
      <c r="D20" s="34"/>
      <c r="E20" s="25" t="s">
        <v>38</v>
      </c>
      <c r="F20" s="26">
        <v>14700.16</v>
      </c>
      <c r="G20" s="27">
        <f t="shared" si="0"/>
        <v>734.84</v>
      </c>
      <c r="H20" s="25">
        <v>15435</v>
      </c>
      <c r="I20" s="25"/>
      <c r="J20" s="44"/>
      <c r="K20" s="45"/>
      <c r="L20" s="45"/>
      <c r="M20" s="46"/>
      <c r="N20" s="42"/>
      <c r="O20" s="48"/>
    </row>
    <row r="21" s="1" customFormat="1" ht="19" customHeight="1" spans="1:15">
      <c r="A21" s="22"/>
      <c r="B21" s="28"/>
      <c r="C21" s="22"/>
      <c r="D21" s="34"/>
      <c r="E21" s="25" t="s">
        <v>39</v>
      </c>
      <c r="F21" s="26">
        <v>7350.08</v>
      </c>
      <c r="G21" s="27">
        <f t="shared" si="0"/>
        <v>369.92</v>
      </c>
      <c r="H21" s="25">
        <v>7720</v>
      </c>
      <c r="I21" s="25"/>
      <c r="J21" s="44"/>
      <c r="K21" s="45"/>
      <c r="L21" s="45"/>
      <c r="M21" s="46"/>
      <c r="N21" s="42"/>
      <c r="O21" s="48"/>
    </row>
    <row r="22" s="1" customFormat="1" ht="19" customHeight="1" spans="1:15">
      <c r="A22" s="22"/>
      <c r="B22" s="28"/>
      <c r="C22" s="22"/>
      <c r="D22" s="33" t="s">
        <v>43</v>
      </c>
      <c r="E22" s="32"/>
      <c r="F22" s="25">
        <v>43672</v>
      </c>
      <c r="G22" s="27">
        <f t="shared" si="0"/>
        <v>2178</v>
      </c>
      <c r="H22" s="25">
        <v>45850</v>
      </c>
      <c r="I22" s="25"/>
      <c r="J22" s="44"/>
      <c r="K22" s="45"/>
      <c r="L22" s="45"/>
      <c r="M22" s="46"/>
      <c r="N22" s="42"/>
      <c r="O22" s="48"/>
    </row>
    <row r="23" s="1" customFormat="1" ht="19" customHeight="1" spans="1:15">
      <c r="A23" s="34"/>
      <c r="B23" s="28"/>
      <c r="C23" s="22"/>
      <c r="D23" s="34"/>
      <c r="E23" s="32"/>
      <c r="F23" s="25"/>
      <c r="G23" s="35"/>
      <c r="H23" s="25"/>
      <c r="I23" s="25"/>
      <c r="J23" s="44"/>
      <c r="K23" s="45"/>
      <c r="L23" s="45"/>
      <c r="M23" s="28"/>
      <c r="N23" s="42"/>
      <c r="O23" s="48"/>
    </row>
    <row r="24" s="1" customFormat="1" ht="20" customHeight="1" spans="1:13">
      <c r="A24" s="36"/>
      <c r="B24" s="36"/>
      <c r="C24" s="36"/>
      <c r="D24" s="36"/>
      <c r="E24" s="36"/>
      <c r="F24" s="37">
        <f>SUM(F8:F23)</f>
        <v>205280.96</v>
      </c>
      <c r="G24" s="37">
        <f>SUM(G8:G23)</f>
        <v>10289.04</v>
      </c>
      <c r="H24" s="37">
        <f>SUM(H8:H23)</f>
        <v>214410</v>
      </c>
      <c r="I24" s="37">
        <f>SUM(I8:I23)</f>
        <v>1160</v>
      </c>
      <c r="J24" s="49"/>
      <c r="K24" s="50"/>
      <c r="L24" s="50"/>
      <c r="M24" s="36"/>
    </row>
    <row r="25" spans="8:9">
      <c r="H25" s="38"/>
      <c r="I25" s="38"/>
    </row>
    <row r="27" spans="7:7">
      <c r="G27"/>
    </row>
  </sheetData>
  <mergeCells count="16">
    <mergeCell ref="A1:M1"/>
    <mergeCell ref="A2:M2"/>
    <mergeCell ref="E3:F3"/>
    <mergeCell ref="A8:A22"/>
    <mergeCell ref="B8:B12"/>
    <mergeCell ref="B13:B17"/>
    <mergeCell ref="B18:B22"/>
    <mergeCell ref="C8:C22"/>
    <mergeCell ref="D8:D11"/>
    <mergeCell ref="D13:D16"/>
    <mergeCell ref="D18:D21"/>
    <mergeCell ref="J8:J22"/>
    <mergeCell ref="K8:K22"/>
    <mergeCell ref="L8:L22"/>
    <mergeCell ref="M8:M22"/>
    <mergeCell ref="N6:N7"/>
  </mergeCells>
  <pageMargins left="0.0784722222222222" right="0.0388888888888889" top="0.118055555555556" bottom="0.0388888888888889" header="0.3" footer="0.3"/>
  <pageSetup paperSize="9" scale="90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S25030882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zl</cp:lastModifiedBy>
  <dcterms:created xsi:type="dcterms:W3CDTF">2017-02-25T05:34:00Z</dcterms:created>
  <cp:lastPrinted>2020-06-09T07:18:00Z</cp:lastPrinted>
  <dcterms:modified xsi:type="dcterms:W3CDTF">2025-04-07T08:28:41Z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613A4643A7814A169156E195623E37D3</vt:lpwstr>
  </property>
  <property fmtid="{D5CDD505-2E9C-101B-9397-08002B2CF9AE}" pid="4" name="commondata">
    <vt:lpwstr>eyJoZGlkIjoiOTQ5YTg3MzFiNTU1YmJjMDc5NWJjZjQzMGI5ZTIwZDEifQ==</vt:lpwstr>
  </property>
</Properties>
</file>