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<sst xmlns="http://schemas.openxmlformats.org/spreadsheetml/2006/main" count="68" uniqueCount="52">
  <si>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</si>
  <si>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</si>
  <si>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t>2025/4/7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</si>
  <si>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</si>
  <si>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华立马专车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</si>
  <si>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</si>
  <si>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</si>
  <si>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</si>
  <si>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</si>
  <si>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</si>
  <si>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</si>
  <si>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</si>
  <si>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</si>
  <si>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</si>
  <si>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</si>
  <si>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</si>
  <si>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</si>
  <si>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</si>
  <si>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</si>
  <si>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</si>
  <si>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</si>
  <si>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</si>
  <si>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</si>
  <si>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</si>
  <si>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</si>
  <si>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</si>
  <si>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P25030966</t>
  </si>
  <si>
    <t xml:space="preserve">21 AULTH09845                                     </t>
  </si>
  <si>
    <t xml:space="preserve">S25030403 </t>
  </si>
  <si>
    <r>
      <t>F0462AX-</t>
    </r>
    <r>
      <rPr>
        <b/>
        <sz val="11"/>
        <rFont val="宋体"/>
        <charset val="134"/>
      </rPr>
      <t>埃及单</t>
    </r>
    <r>
      <rPr>
        <b/>
        <sz val="11"/>
        <rFont val="Calibri"/>
        <charset val="134"/>
      </rPr>
      <t xml:space="preserve">                                                                                      </t>
    </r>
  </si>
  <si>
    <t>36*35*21</t>
  </si>
  <si>
    <t>31*23*15</t>
  </si>
  <si>
    <t>P25040002</t>
  </si>
  <si>
    <t xml:space="preserve">S25040004 </t>
  </si>
  <si>
    <t xml:space="preserve">21 AULBM10015                                     </t>
  </si>
  <si>
    <t>45*33*20</t>
  </si>
  <si>
    <t xml:space="preserve">23_AULBM11003                                     </t>
  </si>
  <si>
    <t>45*33*16</t>
  </si>
  <si>
    <t>总计</t>
  </si>
  <si>
    <t>颜色</t>
  </si>
  <si>
    <t>尺码</t>
  </si>
  <si>
    <t>生产数</t>
  </si>
  <si>
    <t>PO号</t>
  </si>
  <si>
    <t>款号</t>
  </si>
  <si>
    <t>第一箱</t>
  </si>
  <si>
    <t>AR138 - D.ANTHRA</t>
  </si>
  <si>
    <t>有价格</t>
  </si>
  <si>
    <t>F0462AX</t>
  </si>
  <si>
    <t>BG766 - STONE</t>
  </si>
  <si>
    <t>第二箱</t>
  </si>
  <si>
    <t>BN595 - BROWN</t>
  </si>
  <si>
    <t>无价格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</si>
</sst>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52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6" fontId="13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1" fontId="15" fillId="0" borderId="2" xfId="0" applyNumberFormat="1" applyFont="1" applyBorder="1" applyAlignment="1" applyProtection="1">
      <alignment horizontal="center" vertical="center" wrapText="1"/>
    </xf>
    <xf numFmtId="0" fontId="15" fillId="0" borderId="1" xfId="0" applyNumberFormat="1" applyFont="1" applyBorder="1" applyAlignment="1" applyProtection="1">
      <alignment horizontal="center" vertical="center" wrapText="1"/>
    </xf>
    <xf numFmtId="0" fontId="15" fillId="0" borderId="2" xfId="0" applyNumberFormat="1" applyFont="1" applyBorder="1" applyAlignment="1" applyProtection="1">
      <alignment horizontal="center" vertical="center"/>
    </xf>
    <xf numFmtId="1" fontId="15" fillId="0" borderId="3" xfId="0" applyNumberFormat="1" applyFont="1" applyBorder="1" applyAlignment="1" applyProtection="1">
      <alignment horizontal="center" vertical="center" wrapText="1"/>
    </xf>
    <xf numFmtId="0" fontId="15" fillId="0" borderId="3" xfId="0" applyNumberFormat="1" applyFont="1" applyBorder="1" applyAlignment="1" applyProtection="1">
      <alignment horizontal="center" vertical="center"/>
    </xf>
    <xf numFmtId="1" fontId="15" fillId="0" borderId="4" xfId="0" applyNumberFormat="1" applyFont="1" applyBorder="1" applyAlignment="1" applyProtection="1">
      <alignment horizontal="center" vertical="center" wrapText="1"/>
    </xf>
    <xf numFmtId="0" fontId="15" fillId="0" borderId="4" xfId="0" applyNumberFormat="1" applyFont="1" applyBorder="1" applyAlignment="1" applyProtection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8"/>
  <sheetViews>
    <sheetView tabSelected="1" workbookViewId="0">
      <selection activeCell="E3" sqref="E3:K4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5" max="5" width="9" style="1"/>
    <col min="8" max="8" width="9" style="2"/>
    <col min="11" max="11" width="14.375" customWidth="1"/>
  </cols>
  <sheetData>
    <row r="1" ht="25.5" spans="1:11">
      <c r="A1" s="3" t="s">
        <v>0</v>
      </c>
      <c r="B1" s="4"/>
      <c r="C1" s="4"/>
      <c r="D1" s="5"/>
      <c r="E1" s="6"/>
      <c r="F1" s="4"/>
      <c r="G1" s="4"/>
      <c r="H1" s="7"/>
      <c r="I1" s="4"/>
      <c r="J1" s="4"/>
      <c r="K1" s="4"/>
    </row>
    <row r="2" ht="15" spans="1:11">
      <c r="A2" s="8" t="s">
        <v>1</v>
      </c>
      <c r="B2" s="8"/>
      <c r="C2" s="8"/>
      <c r="D2" s="8"/>
      <c r="E2" s="9" t="s">
        <v>2</v>
      </c>
      <c r="F2" s="9"/>
      <c r="G2" s="9"/>
      <c r="H2" s="10"/>
      <c r="I2" s="9"/>
      <c r="J2" s="9"/>
      <c r="K2" s="9"/>
    </row>
    <row r="3" spans="1:11">
      <c r="A3" s="11" t="s">
        <v>3</v>
      </c>
      <c r="B3" s="12"/>
      <c r="C3" s="12"/>
      <c r="D3" s="12"/>
      <c r="E3" s="13" t="s">
        <v>4</v>
      </c>
      <c r="F3" s="14"/>
      <c r="G3" s="14"/>
      <c r="H3" s="15"/>
      <c r="I3" s="14"/>
      <c r="J3" s="14"/>
      <c r="K3" s="14"/>
    </row>
    <row r="4" spans="1:11">
      <c r="A4" s="12"/>
      <c r="B4" s="12"/>
      <c r="C4" s="12"/>
      <c r="D4" s="12"/>
      <c r="E4" s="16"/>
      <c r="F4" s="14"/>
      <c r="G4" s="14"/>
      <c r="H4" s="15"/>
      <c r="I4" s="14"/>
      <c r="J4" s="14"/>
      <c r="K4" s="14"/>
    </row>
    <row r="5" ht="15" spans="1:11">
      <c r="A5" s="8"/>
      <c r="B5" s="8"/>
      <c r="C5" s="8"/>
      <c r="D5" s="17"/>
      <c r="E5" s="16"/>
      <c r="F5" s="18"/>
      <c r="G5" s="19"/>
      <c r="H5" s="20"/>
      <c r="I5" s="19"/>
      <c r="J5" s="19"/>
      <c r="K5" s="19"/>
    </row>
    <row r="6" ht="25.5" spans="1:11">
      <c r="A6" s="21" t="s">
        <v>5</v>
      </c>
      <c r="B6" s="22" t="s">
        <v>6</v>
      </c>
      <c r="C6" s="23" t="s">
        <v>7</v>
      </c>
      <c r="D6" s="23" t="s">
        <v>7</v>
      </c>
      <c r="E6" s="24" t="s">
        <v>8</v>
      </c>
      <c r="F6" s="25" t="s">
        <v>9</v>
      </c>
      <c r="G6" s="25" t="s">
        <v>10</v>
      </c>
      <c r="H6" s="23" t="s">
        <v>11</v>
      </c>
      <c r="I6" s="50" t="s">
        <v>12</v>
      </c>
      <c r="J6" s="50" t="s">
        <v>13</v>
      </c>
      <c r="K6" s="22" t="s">
        <v>14</v>
      </c>
    </row>
    <row r="7" ht="24.75" spans="1:11">
      <c r="A7" s="26" t="s">
        <v>15</v>
      </c>
      <c r="B7" s="27" t="s">
        <v>16</v>
      </c>
      <c r="C7" s="28" t="s">
        <v>17</v>
      </c>
      <c r="D7" s="29" t="s">
        <v>18</v>
      </c>
      <c r="E7" s="30" t="s">
        <v>19</v>
      </c>
      <c r="F7" s="31" t="s">
        <v>20</v>
      </c>
      <c r="G7" s="31" t="s">
        <v>21</v>
      </c>
      <c r="H7" s="32" t="s">
        <v>22</v>
      </c>
      <c r="I7" s="51" t="s">
        <v>23</v>
      </c>
      <c r="J7" s="51" t="s">
        <v>24</v>
      </c>
      <c r="K7" s="27" t="s">
        <v>25</v>
      </c>
    </row>
    <row r="8" spans="1:11">
      <c r="A8" s="33" t="s">
        <v>26</v>
      </c>
      <c r="B8" s="34" t="s">
        <v>27</v>
      </c>
      <c r="C8" s="35" t="s">
        <v>28</v>
      </c>
      <c r="D8" s="34" t="s">
        <v>29</v>
      </c>
      <c r="E8" s="36">
        <v>13297</v>
      </c>
      <c r="F8" s="37"/>
      <c r="G8" s="37">
        <v>13471</v>
      </c>
      <c r="H8" s="38">
        <v>1</v>
      </c>
      <c r="I8" s="37"/>
      <c r="J8" s="37">
        <v>14.1</v>
      </c>
      <c r="K8" s="37" t="s">
        <v>30</v>
      </c>
    </row>
    <row r="9" spans="1:11">
      <c r="A9" s="33"/>
      <c r="B9" s="34"/>
      <c r="C9" s="35"/>
      <c r="D9" s="34"/>
      <c r="E9" s="36">
        <v>4798</v>
      </c>
      <c r="F9" s="37"/>
      <c r="G9" s="37">
        <v>4916</v>
      </c>
      <c r="H9" s="39">
        <v>2</v>
      </c>
      <c r="I9" s="37"/>
      <c r="J9" s="33">
        <v>5.3</v>
      </c>
      <c r="K9" s="33" t="s">
        <v>31</v>
      </c>
    </row>
    <row r="10" ht="15" spans="1:11">
      <c r="A10" s="37" t="s">
        <v>32</v>
      </c>
      <c r="B10" s="34" t="s">
        <v>27</v>
      </c>
      <c r="C10" s="34" t="s">
        <v>33</v>
      </c>
      <c r="D10" s="34" t="s">
        <v>29</v>
      </c>
      <c r="E10" s="37">
        <v>464</v>
      </c>
      <c r="F10" s="37"/>
      <c r="G10" s="37">
        <v>493</v>
      </c>
      <c r="H10" s="39"/>
      <c r="I10" s="37"/>
      <c r="J10" s="33"/>
      <c r="K10" s="33"/>
    </row>
    <row r="11" ht="15" spans="1:11">
      <c r="A11" s="33" t="s">
        <v>26</v>
      </c>
      <c r="B11" s="34" t="s">
        <v>34</v>
      </c>
      <c r="C11" s="35" t="s">
        <v>28</v>
      </c>
      <c r="D11" s="34" t="s">
        <v>29</v>
      </c>
      <c r="E11" s="36">
        <v>18095</v>
      </c>
      <c r="F11" s="37"/>
      <c r="G11" s="37">
        <v>18500</v>
      </c>
      <c r="H11" s="38">
        <v>3</v>
      </c>
      <c r="I11" s="37"/>
      <c r="J11" s="37">
        <v>16.5</v>
      </c>
      <c r="K11" s="37" t="s">
        <v>35</v>
      </c>
    </row>
    <row r="12" ht="15" spans="1:11">
      <c r="A12" s="33"/>
      <c r="B12" s="34" t="s">
        <v>36</v>
      </c>
      <c r="C12" s="35"/>
      <c r="D12" s="34">
        <v>28</v>
      </c>
      <c r="E12" s="36">
        <v>1797.35</v>
      </c>
      <c r="F12" s="37"/>
      <c r="G12" s="37">
        <v>1850</v>
      </c>
      <c r="H12" s="38">
        <v>4</v>
      </c>
      <c r="I12" s="37"/>
      <c r="J12" s="38">
        <v>14.6</v>
      </c>
      <c r="K12" s="38" t="s">
        <v>37</v>
      </c>
    </row>
    <row r="13" ht="15" spans="1:11">
      <c r="A13" s="33"/>
      <c r="B13" s="34"/>
      <c r="C13" s="35"/>
      <c r="D13" s="34">
        <v>30</v>
      </c>
      <c r="E13" s="36">
        <v>3635.9</v>
      </c>
      <c r="F13" s="37"/>
      <c r="G13" s="37">
        <v>3700</v>
      </c>
      <c r="H13" s="38"/>
      <c r="I13" s="37"/>
      <c r="J13" s="38"/>
      <c r="K13" s="38"/>
    </row>
    <row r="14" ht="15" spans="1:11">
      <c r="A14" s="33"/>
      <c r="B14" s="34"/>
      <c r="C14" s="35"/>
      <c r="D14" s="34">
        <v>32</v>
      </c>
      <c r="E14" s="36">
        <v>3644.14</v>
      </c>
      <c r="F14" s="37"/>
      <c r="G14" s="37">
        <v>3700</v>
      </c>
      <c r="H14" s="38"/>
      <c r="I14" s="37"/>
      <c r="J14" s="38"/>
      <c r="K14" s="38"/>
    </row>
    <row r="15" ht="15" spans="1:11">
      <c r="A15" s="33"/>
      <c r="B15" s="34"/>
      <c r="C15" s="35"/>
      <c r="D15" s="34">
        <v>34</v>
      </c>
      <c r="E15" s="36">
        <v>3635.9</v>
      </c>
      <c r="F15" s="37"/>
      <c r="G15" s="37">
        <v>3700</v>
      </c>
      <c r="H15" s="38">
        <v>5</v>
      </c>
      <c r="I15" s="37"/>
      <c r="J15" s="38">
        <v>14.5</v>
      </c>
      <c r="K15" s="38" t="s">
        <v>37</v>
      </c>
    </row>
    <row r="16" ht="15" spans="1:11">
      <c r="A16" s="33"/>
      <c r="B16" s="34"/>
      <c r="C16" s="35"/>
      <c r="D16" s="34">
        <v>36</v>
      </c>
      <c r="E16" s="36">
        <v>3596.76</v>
      </c>
      <c r="F16" s="37"/>
      <c r="G16" s="37">
        <v>3650</v>
      </c>
      <c r="H16" s="38"/>
      <c r="I16" s="37"/>
      <c r="J16" s="38"/>
      <c r="K16" s="38"/>
    </row>
    <row r="17" ht="15" spans="1:11">
      <c r="A17" s="33"/>
      <c r="B17" s="34"/>
      <c r="C17" s="35"/>
      <c r="D17" s="34">
        <v>38</v>
      </c>
      <c r="E17" s="36">
        <v>1784.99</v>
      </c>
      <c r="F17" s="37"/>
      <c r="G17" s="37">
        <v>1850</v>
      </c>
      <c r="H17" s="38"/>
      <c r="I17" s="37"/>
      <c r="J17" s="38"/>
      <c r="K17" s="38"/>
    </row>
    <row r="18" spans="1:11">
      <c r="A18" s="37" t="s">
        <v>38</v>
      </c>
      <c r="B18" s="37"/>
      <c r="C18" s="37"/>
      <c r="D18" s="37"/>
      <c r="E18" s="40">
        <f>SUM(E8:E17)</f>
        <v>54749.04</v>
      </c>
      <c r="F18" s="41"/>
      <c r="G18" s="41">
        <f>SUM(G8:G17)</f>
        <v>55830</v>
      </c>
      <c r="H18" s="42">
        <v>5</v>
      </c>
      <c r="I18" s="41"/>
      <c r="J18" s="41">
        <f>SUM(J8:J17)</f>
        <v>65</v>
      </c>
      <c r="K18" s="37"/>
    </row>
    <row r="21" spans="2:8">
      <c r="B21" s="37" t="s">
        <v>39</v>
      </c>
      <c r="C21" s="37" t="s">
        <v>40</v>
      </c>
      <c r="D21" s="36" t="s">
        <v>19</v>
      </c>
      <c r="E21" s="40" t="s">
        <v>41</v>
      </c>
      <c r="F21" s="37"/>
      <c r="G21" s="37" t="s">
        <v>42</v>
      </c>
      <c r="H21" s="37" t="s">
        <v>43</v>
      </c>
    </row>
    <row r="22" ht="15" spans="1:8">
      <c r="A22" s="37" t="s">
        <v>44</v>
      </c>
      <c r="B22" s="43" t="s">
        <v>45</v>
      </c>
      <c r="C22" s="44">
        <v>28</v>
      </c>
      <c r="D22" s="36">
        <v>713.79</v>
      </c>
      <c r="E22" s="40">
        <f t="shared" ref="E22:E28" si="0">D22*1.02</f>
        <v>728.0658</v>
      </c>
      <c r="F22" s="43" t="s">
        <v>46</v>
      </c>
      <c r="G22" s="43">
        <v>1609665</v>
      </c>
      <c r="H22" s="45" t="s">
        <v>47</v>
      </c>
    </row>
    <row r="23" ht="15" spans="1:8">
      <c r="A23" s="37"/>
      <c r="B23" s="46"/>
      <c r="C23" s="44">
        <v>30</v>
      </c>
      <c r="D23" s="36">
        <v>1427.58</v>
      </c>
      <c r="E23" s="40">
        <f t="shared" ref="E23:E25" si="1">D23*1.01</f>
        <v>1441.8558</v>
      </c>
      <c r="F23" s="46"/>
      <c r="G23" s="46"/>
      <c r="H23" s="47"/>
    </row>
    <row r="24" ht="15" spans="1:8">
      <c r="A24" s="37"/>
      <c r="B24" s="46"/>
      <c r="C24" s="44">
        <v>32</v>
      </c>
      <c r="D24" s="36">
        <v>1427.58</v>
      </c>
      <c r="E24" s="40">
        <f t="shared" si="1"/>
        <v>1441.8558</v>
      </c>
      <c r="F24" s="46"/>
      <c r="G24" s="46"/>
      <c r="H24" s="47"/>
    </row>
    <row r="25" ht="15" spans="1:8">
      <c r="A25" s="37"/>
      <c r="B25" s="46"/>
      <c r="C25" s="44">
        <v>34</v>
      </c>
      <c r="D25" s="36">
        <v>1427.58</v>
      </c>
      <c r="E25" s="40">
        <f t="shared" si="1"/>
        <v>1441.8558</v>
      </c>
      <c r="F25" s="46"/>
      <c r="G25" s="46"/>
      <c r="H25" s="47"/>
    </row>
    <row r="26" ht="15" spans="1:8">
      <c r="A26" s="37"/>
      <c r="B26" s="46"/>
      <c r="C26" s="44">
        <v>36</v>
      </c>
      <c r="D26" s="36">
        <v>1427.58</v>
      </c>
      <c r="E26" s="40">
        <f t="shared" si="0"/>
        <v>1456.1316</v>
      </c>
      <c r="F26" s="46"/>
      <c r="G26" s="46"/>
      <c r="H26" s="47"/>
    </row>
    <row r="27" ht="15" spans="1:8">
      <c r="A27" s="37"/>
      <c r="B27" s="48"/>
      <c r="C27" s="44">
        <v>38</v>
      </c>
      <c r="D27" s="36">
        <v>713.79</v>
      </c>
      <c r="E27" s="40">
        <f t="shared" si="0"/>
        <v>728.0658</v>
      </c>
      <c r="F27" s="48"/>
      <c r="G27" s="48"/>
      <c r="H27" s="47"/>
    </row>
    <row r="28" ht="15" spans="1:8">
      <c r="A28" s="37"/>
      <c r="B28" s="43" t="s">
        <v>48</v>
      </c>
      <c r="C28" s="44">
        <v>28</v>
      </c>
      <c r="D28" s="36">
        <v>615.94</v>
      </c>
      <c r="E28" s="40">
        <f t="shared" si="0"/>
        <v>628.2588</v>
      </c>
      <c r="F28" s="43" t="s">
        <v>46</v>
      </c>
      <c r="G28" s="43">
        <v>1609665</v>
      </c>
      <c r="H28" s="47"/>
    </row>
    <row r="29" ht="15" spans="1:8">
      <c r="A29" s="37"/>
      <c r="B29" s="46"/>
      <c r="C29" s="44">
        <v>30</v>
      </c>
      <c r="D29" s="36">
        <v>1231.88</v>
      </c>
      <c r="E29" s="40">
        <f t="shared" ref="E29:E32" si="2">D29*1.01</f>
        <v>1244.1988</v>
      </c>
      <c r="F29" s="46"/>
      <c r="G29" s="46"/>
      <c r="H29" s="47"/>
    </row>
    <row r="30" ht="15" spans="1:8">
      <c r="A30" s="37"/>
      <c r="B30" s="46"/>
      <c r="C30" s="44">
        <v>32</v>
      </c>
      <c r="D30" s="36">
        <v>1231.88</v>
      </c>
      <c r="E30" s="40">
        <f t="shared" si="2"/>
        <v>1244.1988</v>
      </c>
      <c r="F30" s="46"/>
      <c r="G30" s="46"/>
      <c r="H30" s="47"/>
    </row>
    <row r="31" ht="15" spans="1:8">
      <c r="A31" s="37"/>
      <c r="B31" s="46"/>
      <c r="C31" s="44">
        <v>34</v>
      </c>
      <c r="D31" s="36">
        <v>1231.88</v>
      </c>
      <c r="E31" s="40">
        <f t="shared" si="2"/>
        <v>1244.1988</v>
      </c>
      <c r="F31" s="46"/>
      <c r="G31" s="46"/>
      <c r="H31" s="47"/>
    </row>
    <row r="32" ht="15" spans="1:8">
      <c r="A32" s="37"/>
      <c r="B32" s="46"/>
      <c r="C32" s="44">
        <v>36</v>
      </c>
      <c r="D32" s="36">
        <v>1231.88</v>
      </c>
      <c r="E32" s="40">
        <f t="shared" si="2"/>
        <v>1244.1988</v>
      </c>
      <c r="F32" s="46"/>
      <c r="G32" s="46"/>
      <c r="H32" s="47"/>
    </row>
    <row r="33" ht="15" spans="1:8">
      <c r="A33" s="37"/>
      <c r="B33" s="48"/>
      <c r="C33" s="44">
        <v>38</v>
      </c>
      <c r="D33" s="36">
        <v>615.94</v>
      </c>
      <c r="E33" s="40">
        <f t="shared" ref="E33:E39" si="3">D33*1.02</f>
        <v>628.2588</v>
      </c>
      <c r="F33" s="48"/>
      <c r="G33" s="48"/>
      <c r="H33" s="47"/>
    </row>
    <row r="34" ht="15" spans="1:8">
      <c r="A34" s="37" t="s">
        <v>49</v>
      </c>
      <c r="B34" s="43" t="s">
        <v>50</v>
      </c>
      <c r="C34" s="44">
        <v>28</v>
      </c>
      <c r="D34" s="36">
        <v>438.78</v>
      </c>
      <c r="E34" s="40">
        <f t="shared" si="3"/>
        <v>447.5556</v>
      </c>
      <c r="F34" s="43" t="s">
        <v>46</v>
      </c>
      <c r="G34" s="43">
        <v>1609665</v>
      </c>
      <c r="H34" s="47"/>
    </row>
    <row r="35" ht="15" spans="1:8">
      <c r="A35" s="37"/>
      <c r="B35" s="46"/>
      <c r="C35" s="44">
        <v>30</v>
      </c>
      <c r="D35" s="36">
        <v>877.56</v>
      </c>
      <c r="E35" s="40">
        <f t="shared" si="3"/>
        <v>895.1112</v>
      </c>
      <c r="F35" s="46"/>
      <c r="G35" s="46"/>
      <c r="H35" s="47"/>
    </row>
    <row r="36" ht="15" spans="1:8">
      <c r="A36" s="37"/>
      <c r="B36" s="46"/>
      <c r="C36" s="44">
        <v>32</v>
      </c>
      <c r="D36" s="36">
        <v>877.56</v>
      </c>
      <c r="E36" s="40">
        <f t="shared" si="3"/>
        <v>895.1112</v>
      </c>
      <c r="F36" s="46"/>
      <c r="G36" s="46"/>
      <c r="H36" s="47"/>
    </row>
    <row r="37" ht="15" spans="1:8">
      <c r="A37" s="37"/>
      <c r="B37" s="46"/>
      <c r="C37" s="44">
        <v>34</v>
      </c>
      <c r="D37" s="36">
        <v>877.56</v>
      </c>
      <c r="E37" s="40">
        <f t="shared" si="3"/>
        <v>895.1112</v>
      </c>
      <c r="F37" s="46"/>
      <c r="G37" s="46"/>
      <c r="H37" s="47"/>
    </row>
    <row r="38" ht="15" spans="1:8">
      <c r="A38" s="37"/>
      <c r="B38" s="46"/>
      <c r="C38" s="44">
        <v>36</v>
      </c>
      <c r="D38" s="36">
        <v>877.56</v>
      </c>
      <c r="E38" s="40">
        <f t="shared" si="3"/>
        <v>895.1112</v>
      </c>
      <c r="F38" s="46"/>
      <c r="G38" s="46"/>
      <c r="H38" s="47"/>
    </row>
    <row r="39" ht="15" spans="1:8">
      <c r="A39" s="37"/>
      <c r="B39" s="48"/>
      <c r="C39" s="44">
        <v>38</v>
      </c>
      <c r="D39" s="36">
        <v>438.78</v>
      </c>
      <c r="E39" s="40">
        <f t="shared" si="3"/>
        <v>447.5556</v>
      </c>
      <c r="F39" s="48"/>
      <c r="G39" s="48"/>
      <c r="H39" s="47"/>
    </row>
    <row r="40" ht="15" spans="1:8">
      <c r="A40" s="37"/>
      <c r="B40" s="43" t="s">
        <v>45</v>
      </c>
      <c r="C40" s="44">
        <v>28</v>
      </c>
      <c r="D40" s="36">
        <v>12.36</v>
      </c>
      <c r="E40" s="40">
        <f t="shared" ref="E40:E57" si="4">D40*1.03+1</f>
        <v>13.7308</v>
      </c>
      <c r="F40" s="43" t="s">
        <v>51</v>
      </c>
      <c r="G40" s="43">
        <v>1609666</v>
      </c>
      <c r="H40" s="47"/>
    </row>
    <row r="41" ht="15" spans="1:8">
      <c r="A41" s="37"/>
      <c r="B41" s="46"/>
      <c r="C41" s="44">
        <v>30</v>
      </c>
      <c r="D41" s="36">
        <v>39.14</v>
      </c>
      <c r="E41" s="40">
        <f t="shared" si="4"/>
        <v>41.3142</v>
      </c>
      <c r="F41" s="46"/>
      <c r="G41" s="46"/>
      <c r="H41" s="47"/>
    </row>
    <row r="42" ht="15" spans="1:8">
      <c r="A42" s="37"/>
      <c r="B42" s="46"/>
      <c r="C42" s="44">
        <v>32</v>
      </c>
      <c r="D42" s="36">
        <v>43.26</v>
      </c>
      <c r="E42" s="40">
        <f t="shared" si="4"/>
        <v>45.5578</v>
      </c>
      <c r="F42" s="46"/>
      <c r="G42" s="46"/>
      <c r="H42" s="47"/>
    </row>
    <row r="43" ht="15" spans="1:8">
      <c r="A43" s="37"/>
      <c r="B43" s="46"/>
      <c r="C43" s="44">
        <v>34</v>
      </c>
      <c r="D43" s="36">
        <v>39.14</v>
      </c>
      <c r="E43" s="40">
        <f t="shared" si="4"/>
        <v>41.3142</v>
      </c>
      <c r="F43" s="46"/>
      <c r="G43" s="46"/>
      <c r="H43" s="47"/>
    </row>
    <row r="44" ht="15" spans="1:8">
      <c r="A44" s="37"/>
      <c r="B44" s="46"/>
      <c r="C44" s="44">
        <v>36</v>
      </c>
      <c r="D44" s="36">
        <v>24.72</v>
      </c>
      <c r="E44" s="40">
        <f t="shared" si="4"/>
        <v>26.4616</v>
      </c>
      <c r="F44" s="46"/>
      <c r="G44" s="46"/>
      <c r="H44" s="47"/>
    </row>
    <row r="45" ht="15" spans="1:8">
      <c r="A45" s="37"/>
      <c r="B45" s="48"/>
      <c r="C45" s="44">
        <v>38</v>
      </c>
      <c r="D45" s="36">
        <v>6.18</v>
      </c>
      <c r="E45" s="40">
        <f t="shared" si="4"/>
        <v>7.3654</v>
      </c>
      <c r="F45" s="48"/>
      <c r="G45" s="48"/>
      <c r="H45" s="47"/>
    </row>
    <row r="46" ht="15" spans="1:8">
      <c r="A46" s="37"/>
      <c r="B46" s="43" t="s">
        <v>48</v>
      </c>
      <c r="C46" s="44">
        <v>28</v>
      </c>
      <c r="D46" s="36">
        <v>10.3</v>
      </c>
      <c r="E46" s="40">
        <f t="shared" si="4"/>
        <v>11.609</v>
      </c>
      <c r="F46" s="43" t="s">
        <v>51</v>
      </c>
      <c r="G46" s="43">
        <v>1609666</v>
      </c>
      <c r="H46" s="47"/>
    </row>
    <row r="47" ht="15" spans="1:8">
      <c r="A47" s="37"/>
      <c r="B47" s="46"/>
      <c r="C47" s="44">
        <v>30</v>
      </c>
      <c r="D47" s="36">
        <v>35.02</v>
      </c>
      <c r="E47" s="40">
        <f t="shared" si="4"/>
        <v>37.0706</v>
      </c>
      <c r="F47" s="46"/>
      <c r="G47" s="46"/>
      <c r="H47" s="47"/>
    </row>
    <row r="48" ht="15" spans="1:8">
      <c r="A48" s="37"/>
      <c r="B48" s="46"/>
      <c r="C48" s="44">
        <v>32</v>
      </c>
      <c r="D48" s="36">
        <v>37.08</v>
      </c>
      <c r="E48" s="40">
        <f t="shared" si="4"/>
        <v>39.1924</v>
      </c>
      <c r="F48" s="46"/>
      <c r="G48" s="46"/>
      <c r="H48" s="47"/>
    </row>
    <row r="49" ht="15" spans="1:8">
      <c r="A49" s="37"/>
      <c r="B49" s="46"/>
      <c r="C49" s="44">
        <v>34</v>
      </c>
      <c r="D49" s="36">
        <v>35.02</v>
      </c>
      <c r="E49" s="40">
        <f t="shared" si="4"/>
        <v>37.0706</v>
      </c>
      <c r="F49" s="46"/>
      <c r="G49" s="46"/>
      <c r="H49" s="47"/>
    </row>
    <row r="50" ht="15" spans="1:8">
      <c r="A50" s="37"/>
      <c r="B50" s="46"/>
      <c r="C50" s="44">
        <v>36</v>
      </c>
      <c r="D50" s="36">
        <v>20.6</v>
      </c>
      <c r="E50" s="40">
        <f t="shared" si="4"/>
        <v>22.218</v>
      </c>
      <c r="F50" s="46"/>
      <c r="G50" s="46"/>
      <c r="H50" s="47"/>
    </row>
    <row r="51" ht="15" spans="1:8">
      <c r="A51" s="37"/>
      <c r="B51" s="48"/>
      <c r="C51" s="44">
        <v>38</v>
      </c>
      <c r="D51" s="36">
        <v>6.18</v>
      </c>
      <c r="E51" s="40">
        <f t="shared" si="4"/>
        <v>7.3654</v>
      </c>
      <c r="F51" s="48"/>
      <c r="G51" s="48"/>
      <c r="H51" s="47"/>
    </row>
    <row r="52" ht="15" spans="1:8">
      <c r="A52" s="37"/>
      <c r="B52" s="43" t="s">
        <v>50</v>
      </c>
      <c r="C52" s="44">
        <v>28</v>
      </c>
      <c r="D52" s="36">
        <v>6.18</v>
      </c>
      <c r="E52" s="40">
        <f t="shared" si="4"/>
        <v>7.3654</v>
      </c>
      <c r="F52" s="43" t="s">
        <v>51</v>
      </c>
      <c r="G52" s="43">
        <v>1609666</v>
      </c>
      <c r="H52" s="47"/>
    </row>
    <row r="53" ht="15" spans="1:8">
      <c r="A53" s="37"/>
      <c r="B53" s="46"/>
      <c r="C53" s="44">
        <v>30</v>
      </c>
      <c r="D53" s="36">
        <v>24.72</v>
      </c>
      <c r="E53" s="40">
        <f t="shared" si="4"/>
        <v>26.4616</v>
      </c>
      <c r="F53" s="46"/>
      <c r="G53" s="46"/>
      <c r="H53" s="47"/>
    </row>
    <row r="54" ht="15" spans="1:8">
      <c r="A54" s="37"/>
      <c r="B54" s="46"/>
      <c r="C54" s="44">
        <v>32</v>
      </c>
      <c r="D54" s="36">
        <v>26.78</v>
      </c>
      <c r="E54" s="40">
        <f t="shared" si="4"/>
        <v>28.5834</v>
      </c>
      <c r="F54" s="46"/>
      <c r="G54" s="46"/>
      <c r="H54" s="47"/>
    </row>
    <row r="55" ht="15" spans="1:8">
      <c r="A55" s="37"/>
      <c r="B55" s="46"/>
      <c r="C55" s="44">
        <v>34</v>
      </c>
      <c r="D55" s="36">
        <v>24.72</v>
      </c>
      <c r="E55" s="40">
        <f t="shared" si="4"/>
        <v>26.4616</v>
      </c>
      <c r="F55" s="46"/>
      <c r="G55" s="46"/>
      <c r="H55" s="47"/>
    </row>
    <row r="56" ht="15" spans="1:8">
      <c r="A56" s="37"/>
      <c r="B56" s="46"/>
      <c r="C56" s="44">
        <v>36</v>
      </c>
      <c r="D56" s="36">
        <v>14.42</v>
      </c>
      <c r="E56" s="40">
        <f t="shared" si="4"/>
        <v>15.8526</v>
      </c>
      <c r="F56" s="46"/>
      <c r="G56" s="46"/>
      <c r="H56" s="47"/>
    </row>
    <row r="57" ht="15" spans="1:8">
      <c r="A57" s="37"/>
      <c r="B57" s="48"/>
      <c r="C57" s="44">
        <v>38</v>
      </c>
      <c r="D57" s="36">
        <v>4.12</v>
      </c>
      <c r="E57" s="40">
        <f t="shared" si="4"/>
        <v>5.2436</v>
      </c>
      <c r="F57" s="48"/>
      <c r="G57" s="48"/>
      <c r="H57" s="49"/>
    </row>
    <row r="58" spans="2:8">
      <c r="B58" s="37" t="s">
        <v>38</v>
      </c>
      <c r="C58" s="37"/>
      <c r="D58" s="36">
        <f>SUM(D22:D57)</f>
        <v>18095.04</v>
      </c>
      <c r="E58" s="40">
        <f>SUM(E22:E57)</f>
        <v>18386.9376</v>
      </c>
      <c r="F58" s="37"/>
      <c r="G58" s="37"/>
      <c r="H58" s="37"/>
    </row>
  </sheetData>
  <mergeCells count="42">
    <mergeCell ref="A1:K1"/>
    <mergeCell ref="A2:D2"/>
    <mergeCell ref="E2:K2"/>
    <mergeCell ref="A8:A9"/>
    <mergeCell ref="A11:A17"/>
    <mergeCell ref="A22:A33"/>
    <mergeCell ref="A34:A57"/>
    <mergeCell ref="B8:B9"/>
    <mergeCell ref="B12:B17"/>
    <mergeCell ref="B22:B27"/>
    <mergeCell ref="B28:B33"/>
    <mergeCell ref="B34:B39"/>
    <mergeCell ref="B40:B45"/>
    <mergeCell ref="B46:B51"/>
    <mergeCell ref="B52:B57"/>
    <mergeCell ref="C8:C9"/>
    <mergeCell ref="C11:C17"/>
    <mergeCell ref="D8:D9"/>
    <mergeCell ref="F22:F27"/>
    <mergeCell ref="F28:F33"/>
    <mergeCell ref="F34:F39"/>
    <mergeCell ref="F40:F45"/>
    <mergeCell ref="F46:F51"/>
    <mergeCell ref="F52:F57"/>
    <mergeCell ref="G22:G27"/>
    <mergeCell ref="G28:G33"/>
    <mergeCell ref="G34:G39"/>
    <mergeCell ref="G40:G45"/>
    <mergeCell ref="G46:G51"/>
    <mergeCell ref="G52:G57"/>
    <mergeCell ref="H9:H10"/>
    <mergeCell ref="H12:H14"/>
    <mergeCell ref="H15:H17"/>
    <mergeCell ref="H22:H57"/>
    <mergeCell ref="J9:J10"/>
    <mergeCell ref="J12:J14"/>
    <mergeCell ref="J15:J17"/>
    <mergeCell ref="K9:K10"/>
    <mergeCell ref="K12:K14"/>
    <mergeCell ref="K15:K17"/>
    <mergeCell ref="A3:D4"/>
    <mergeCell ref="E3:K4"/>
  </mergeCells>
  <pageMargins left="0.7" right="0.7" top="0.75" bottom="0.75" header="0.3" footer="0.3"/>
  <pageSetup paperSize="9" scale="5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2025-04-08T01:12:19Z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7D92B6E5C9004850828A8459CC1A940A_13</vt:lpwstr>
  </property>
</Properties>
</file>