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<sst xmlns="http://schemas.openxmlformats.org/spreadsheetml/2006/main" count="68" uniqueCount="51">
  <si>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</si>
  <si>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</si>
  <si>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</si>
  <si>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华立马专车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</si>
  <si>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</si>
  <si>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</si>
  <si>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</si>
  <si>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</si>
  <si>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</si>
  <si>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</si>
  <si>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</si>
  <si>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</si>
  <si>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</si>
  <si>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</si>
  <si>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</si>
  <si>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</si>
  <si>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</si>
  <si>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</si>
  <si>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</si>
  <si>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</si>
  <si>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</si>
  <si>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</si>
  <si>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</si>
  <si>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</si>
  <si>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</si>
  <si>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P25031584</t>
  </si>
  <si>
    <t xml:space="preserve">21 AULTH09845                                     </t>
  </si>
  <si>
    <t xml:space="preserve">S25030818 </t>
  </si>
  <si>
    <r>
      <rPr>
        <b/>
        <sz val="11"/>
        <rFont val="Calibri"/>
        <charset val="134"/>
      </rPr>
      <t>F0412AX-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</si>
  <si>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36*35*21</t>
  </si>
  <si>
    <t>36*20*24</t>
  </si>
  <si>
    <t xml:space="preserve">23_AULBM10996                                     </t>
  </si>
  <si>
    <t>45*33*20</t>
  </si>
  <si>
    <t>45*33*16</t>
  </si>
  <si>
    <t xml:space="preserve">21 AULBM10015                                     </t>
  </si>
  <si>
    <t xml:space="preserve">F0412AX-埃及单     </t>
  </si>
  <si>
    <t>总计</t>
  </si>
  <si>
    <t>颜色</t>
  </si>
  <si>
    <t>尺码</t>
  </si>
  <si>
    <t>生产数</t>
  </si>
  <si>
    <t>PO号</t>
  </si>
  <si>
    <t>款号</t>
  </si>
  <si>
    <t>第一箱</t>
  </si>
  <si>
    <t>BK27 - BLACK</t>
  </si>
  <si>
    <t>有价格</t>
  </si>
  <si>
    <t>F0412AX</t>
  </si>
  <si>
    <t>BG773 - BEIGE</t>
  </si>
  <si>
    <t>第二箱</t>
  </si>
  <si>
    <t>GR370 - GREY MELANGE</t>
  </si>
  <si>
    <t>无价格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</si>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</sst>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 applyProtection="1">
      <alignment horizontal="center" vertical="center" wrapText="1"/>
    </xf>
    <xf numFmtId="0" fontId="16" fillId="0" borderId="1" xfId="0" applyNumberFormat="1" applyFont="1" applyBorder="1" applyAlignment="1" applyProtection="1">
      <alignment horizontal="center" vertical="center"/>
    </xf>
    <xf numFmtId="0" fontId="16" fillId="0" borderId="2" xfId="0" applyNumberFormat="1" applyFont="1" applyBorder="1" applyAlignment="1" applyProtection="1">
      <alignment horizontal="center" vertical="center"/>
    </xf>
    <xf numFmtId="0" fontId="16" fillId="0" borderId="3" xfId="0" applyNumberFormat="1" applyFont="1" applyBorder="1" applyAlignment="1" applyProtection="1">
      <alignment horizontal="center" vertical="center"/>
    </xf>
    <xf numFmtId="0" fontId="16" fillId="0" borderId="4" xfId="0" applyNumberFormat="1" applyFont="1" applyBorder="1" applyAlignment="1" applyProtection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workbookViewId="0">
      <selection activeCell="L21" sqref="L2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10.375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45754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1" t="s">
        <v>11</v>
      </c>
      <c r="J6" s="51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2" t="s">
        <v>22</v>
      </c>
      <c r="J7" s="52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11841</v>
      </c>
      <c r="F8" s="29"/>
      <c r="G8" s="29">
        <v>12005</v>
      </c>
      <c r="H8" s="30">
        <v>1</v>
      </c>
      <c r="I8" s="29"/>
      <c r="J8" s="29">
        <v>12.7</v>
      </c>
      <c r="K8" s="29" t="s">
        <v>29</v>
      </c>
    </row>
    <row r="9" spans="1:11">
      <c r="A9" s="31"/>
      <c r="B9" s="32"/>
      <c r="C9" s="33"/>
      <c r="D9" s="32"/>
      <c r="E9" s="29">
        <v>6507</v>
      </c>
      <c r="F9" s="29"/>
      <c r="G9" s="29">
        <v>6650</v>
      </c>
      <c r="H9" s="30">
        <v>2</v>
      </c>
      <c r="I9" s="29"/>
      <c r="J9" s="29">
        <v>7.2</v>
      </c>
      <c r="K9" s="29" t="s">
        <v>30</v>
      </c>
    </row>
    <row r="10" ht="15" spans="1:11">
      <c r="A10" s="31"/>
      <c r="B10" s="34" t="s">
        <v>31</v>
      </c>
      <c r="C10" s="33"/>
      <c r="D10" s="32">
        <v>28</v>
      </c>
      <c r="E10" s="35">
        <v>1487.32</v>
      </c>
      <c r="F10" s="29"/>
      <c r="G10" s="29">
        <v>1550</v>
      </c>
      <c r="H10" s="36">
        <v>3</v>
      </c>
      <c r="I10" s="29"/>
      <c r="J10" s="36">
        <v>15.5</v>
      </c>
      <c r="K10" s="36" t="s">
        <v>32</v>
      </c>
    </row>
    <row r="11" ht="15" spans="1:11">
      <c r="A11" s="31"/>
      <c r="B11" s="37"/>
      <c r="C11" s="33"/>
      <c r="D11" s="32">
        <v>30</v>
      </c>
      <c r="E11" s="35">
        <v>4516.55</v>
      </c>
      <c r="F11" s="29"/>
      <c r="G11" s="29">
        <v>4650</v>
      </c>
      <c r="H11" s="38"/>
      <c r="I11" s="29"/>
      <c r="J11" s="38"/>
      <c r="K11" s="38"/>
    </row>
    <row r="12" ht="15" spans="1:11">
      <c r="A12" s="31"/>
      <c r="B12" s="37"/>
      <c r="C12" s="33"/>
      <c r="D12" s="32">
        <v>32</v>
      </c>
      <c r="E12" s="35">
        <v>4594.83</v>
      </c>
      <c r="F12" s="29"/>
      <c r="G12" s="29">
        <v>4700</v>
      </c>
      <c r="H12" s="39"/>
      <c r="I12" s="29"/>
      <c r="J12" s="39"/>
      <c r="K12" s="39"/>
    </row>
    <row r="13" ht="15" spans="1:11">
      <c r="A13" s="31"/>
      <c r="B13" s="37"/>
      <c r="C13" s="33"/>
      <c r="D13" s="32">
        <v>34</v>
      </c>
      <c r="E13" s="35">
        <v>3144.59</v>
      </c>
      <c r="F13" s="29"/>
      <c r="G13" s="29">
        <v>3250</v>
      </c>
      <c r="H13" s="36">
        <v>4</v>
      </c>
      <c r="I13" s="29"/>
      <c r="J13" s="36">
        <v>11.5</v>
      </c>
      <c r="K13" s="36" t="s">
        <v>33</v>
      </c>
    </row>
    <row r="14" ht="15" spans="1:11">
      <c r="A14" s="31"/>
      <c r="B14" s="37"/>
      <c r="C14" s="33"/>
      <c r="D14" s="32">
        <v>36</v>
      </c>
      <c r="E14" s="35">
        <v>3040.56</v>
      </c>
      <c r="F14" s="29"/>
      <c r="G14" s="29">
        <v>3150</v>
      </c>
      <c r="H14" s="38"/>
      <c r="I14" s="29"/>
      <c r="J14" s="38"/>
      <c r="K14" s="38"/>
    </row>
    <row r="15" ht="15" spans="1:11">
      <c r="A15" s="31"/>
      <c r="B15" s="37"/>
      <c r="C15" s="33"/>
      <c r="D15" s="32">
        <v>38</v>
      </c>
      <c r="E15" s="35">
        <v>1532.64</v>
      </c>
      <c r="F15" s="29"/>
      <c r="G15" s="29">
        <v>1600</v>
      </c>
      <c r="H15" s="38"/>
      <c r="I15" s="29"/>
      <c r="J15" s="38"/>
      <c r="K15" s="38"/>
    </row>
    <row r="16" ht="15" spans="1:11">
      <c r="A16" s="31"/>
      <c r="B16" s="40"/>
      <c r="C16" s="33"/>
      <c r="D16" s="32">
        <v>40</v>
      </c>
      <c r="E16" s="35">
        <v>31.93</v>
      </c>
      <c r="F16" s="29"/>
      <c r="G16" s="29">
        <v>50</v>
      </c>
      <c r="H16" s="39"/>
      <c r="I16" s="29"/>
      <c r="J16" s="39"/>
      <c r="K16" s="39"/>
    </row>
    <row r="17" ht="15" spans="1:11">
      <c r="A17" s="41"/>
      <c r="B17" s="42" t="s">
        <v>34</v>
      </c>
      <c r="C17" s="32"/>
      <c r="D17" s="32" t="s">
        <v>35</v>
      </c>
      <c r="E17" s="29">
        <v>18348</v>
      </c>
      <c r="F17" s="29"/>
      <c r="G17" s="29">
        <v>18800</v>
      </c>
      <c r="H17" s="30">
        <v>5</v>
      </c>
      <c r="I17" s="29"/>
      <c r="J17" s="30">
        <v>16.8</v>
      </c>
      <c r="K17" s="30" t="s">
        <v>32</v>
      </c>
    </row>
    <row r="18" spans="1:11">
      <c r="A18" s="29" t="s">
        <v>36</v>
      </c>
      <c r="B18" s="29"/>
      <c r="C18" s="29"/>
      <c r="D18" s="29"/>
      <c r="E18" s="43">
        <f>SUM(E8:E17)</f>
        <v>55044.42</v>
      </c>
      <c r="F18" s="44"/>
      <c r="G18" s="44">
        <f>SUM(G8:G17)</f>
        <v>56405</v>
      </c>
      <c r="H18" s="45">
        <v>5</v>
      </c>
      <c r="I18" s="44"/>
      <c r="J18" s="44">
        <f>SUM(J8:J17)</f>
        <v>63.7</v>
      </c>
      <c r="K18" s="29"/>
    </row>
    <row r="21" spans="2:8">
      <c r="B21" s="29" t="s">
        <v>37</v>
      </c>
      <c r="C21" s="29" t="s">
        <v>38</v>
      </c>
      <c r="D21" s="35" t="s">
        <v>18</v>
      </c>
      <c r="E21" s="43" t="s">
        <v>39</v>
      </c>
      <c r="F21" s="29"/>
      <c r="G21" s="29" t="s">
        <v>40</v>
      </c>
      <c r="H21" s="29" t="s">
        <v>41</v>
      </c>
    </row>
    <row r="22" ht="15" spans="1:8">
      <c r="A22" s="29" t="s">
        <v>42</v>
      </c>
      <c r="B22" s="46" t="s">
        <v>43</v>
      </c>
      <c r="C22" s="47">
        <v>28</v>
      </c>
      <c r="D22" s="35">
        <v>556.2</v>
      </c>
      <c r="E22" s="43">
        <f>D22*1.02</f>
        <v>567.324</v>
      </c>
      <c r="F22" s="46" t="s">
        <v>44</v>
      </c>
      <c r="G22" s="46">
        <v>1601592</v>
      </c>
      <c r="H22" s="48" t="s">
        <v>45</v>
      </c>
    </row>
    <row r="23" ht="15" spans="1:8">
      <c r="A23" s="29"/>
      <c r="B23" s="46"/>
      <c r="C23" s="47">
        <v>30</v>
      </c>
      <c r="D23" s="35">
        <v>1668.6</v>
      </c>
      <c r="E23" s="43">
        <f t="shared" ref="E23:E26" si="0">D23*1.01</f>
        <v>1685.286</v>
      </c>
      <c r="F23" s="46"/>
      <c r="G23" s="46"/>
      <c r="H23" s="49"/>
    </row>
    <row r="24" ht="15" spans="1:8">
      <c r="A24" s="29"/>
      <c r="B24" s="46"/>
      <c r="C24" s="47">
        <v>32</v>
      </c>
      <c r="D24" s="35">
        <v>1668.6</v>
      </c>
      <c r="E24" s="43">
        <f t="shared" si="0"/>
        <v>1685.286</v>
      </c>
      <c r="F24" s="46"/>
      <c r="G24" s="46"/>
      <c r="H24" s="49"/>
    </row>
    <row r="25" ht="15" spans="1:8">
      <c r="A25" s="29"/>
      <c r="B25" s="46"/>
      <c r="C25" s="47">
        <v>34</v>
      </c>
      <c r="D25" s="35">
        <v>1112.4</v>
      </c>
      <c r="E25" s="43">
        <f t="shared" si="0"/>
        <v>1123.524</v>
      </c>
      <c r="F25" s="46"/>
      <c r="G25" s="46"/>
      <c r="H25" s="49"/>
    </row>
    <row r="26" ht="15" spans="1:8">
      <c r="A26" s="29"/>
      <c r="B26" s="46"/>
      <c r="C26" s="47">
        <v>36</v>
      </c>
      <c r="D26" s="35">
        <v>1112.4</v>
      </c>
      <c r="E26" s="43">
        <f t="shared" si="0"/>
        <v>1123.524</v>
      </c>
      <c r="F26" s="46"/>
      <c r="G26" s="46"/>
      <c r="H26" s="49"/>
    </row>
    <row r="27" ht="15" spans="1:8">
      <c r="A27" s="29"/>
      <c r="B27" s="46"/>
      <c r="C27" s="47">
        <v>38</v>
      </c>
      <c r="D27" s="35">
        <v>556.2</v>
      </c>
      <c r="E27" s="43">
        <f t="shared" ref="E27:E32" si="1">D27*1.02</f>
        <v>567.324</v>
      </c>
      <c r="F27" s="46"/>
      <c r="G27" s="46"/>
      <c r="H27" s="49"/>
    </row>
    <row r="28" ht="15" spans="1:8">
      <c r="A28" s="29"/>
      <c r="B28" s="46" t="s">
        <v>46</v>
      </c>
      <c r="C28" s="47">
        <v>28</v>
      </c>
      <c r="D28" s="35">
        <v>430.54</v>
      </c>
      <c r="E28" s="43">
        <f>D28*1.03</f>
        <v>443.4562</v>
      </c>
      <c r="F28" s="46" t="s">
        <v>44</v>
      </c>
      <c r="G28" s="46">
        <v>1601596</v>
      </c>
      <c r="H28" s="49"/>
    </row>
    <row r="29" ht="15" spans="1:8">
      <c r="A29" s="29"/>
      <c r="B29" s="46"/>
      <c r="C29" s="47">
        <v>30</v>
      </c>
      <c r="D29" s="35">
        <v>1291.62</v>
      </c>
      <c r="E29" s="43">
        <f>D29*1.01</f>
        <v>1304.5362</v>
      </c>
      <c r="F29" s="46"/>
      <c r="G29" s="46"/>
      <c r="H29" s="49"/>
    </row>
    <row r="30" ht="15" spans="1:8">
      <c r="A30" s="29"/>
      <c r="B30" s="46"/>
      <c r="C30" s="47">
        <v>32</v>
      </c>
      <c r="D30" s="35">
        <v>1291.62</v>
      </c>
      <c r="E30" s="43">
        <f>D30*1.01</f>
        <v>1304.5362</v>
      </c>
      <c r="F30" s="46"/>
      <c r="G30" s="46"/>
      <c r="H30" s="49"/>
    </row>
    <row r="31" ht="15" spans="1:8">
      <c r="A31" s="29"/>
      <c r="B31" s="46"/>
      <c r="C31" s="47">
        <v>34</v>
      </c>
      <c r="D31" s="35">
        <v>861.08</v>
      </c>
      <c r="E31" s="43">
        <f t="shared" si="1"/>
        <v>878.3016</v>
      </c>
      <c r="F31" s="46"/>
      <c r="G31" s="46"/>
      <c r="H31" s="49"/>
    </row>
    <row r="32" ht="15" spans="1:8">
      <c r="A32" s="29"/>
      <c r="B32" s="46"/>
      <c r="C32" s="47">
        <v>36</v>
      </c>
      <c r="D32" s="35">
        <v>861.08</v>
      </c>
      <c r="E32" s="43">
        <f t="shared" si="1"/>
        <v>878.3016</v>
      </c>
      <c r="F32" s="46"/>
      <c r="G32" s="46"/>
      <c r="H32" s="49"/>
    </row>
    <row r="33" ht="15" spans="1:8">
      <c r="A33" s="29"/>
      <c r="B33" s="46"/>
      <c r="C33" s="47">
        <v>38</v>
      </c>
      <c r="D33" s="35">
        <v>430.54</v>
      </c>
      <c r="E33" s="43">
        <f>D33*1.03</f>
        <v>443.4562</v>
      </c>
      <c r="F33" s="46"/>
      <c r="G33" s="46"/>
      <c r="H33" s="49"/>
    </row>
    <row r="34" ht="15" spans="1:8">
      <c r="A34" s="29" t="s">
        <v>47</v>
      </c>
      <c r="B34" s="46" t="s">
        <v>48</v>
      </c>
      <c r="C34" s="47">
        <v>28</v>
      </c>
      <c r="D34" s="35">
        <v>442.9</v>
      </c>
      <c r="E34" s="43">
        <f>D34*1.03</f>
        <v>456.187</v>
      </c>
      <c r="F34" s="46" t="s">
        <v>44</v>
      </c>
      <c r="G34" s="46">
        <v>1601596</v>
      </c>
      <c r="H34" s="49"/>
    </row>
    <row r="35" ht="15" spans="1:8">
      <c r="A35" s="29"/>
      <c r="B35" s="46"/>
      <c r="C35" s="47">
        <v>30</v>
      </c>
      <c r="D35" s="35">
        <v>1328.7</v>
      </c>
      <c r="E35" s="43">
        <f t="shared" ref="E35:E38" si="2">D35*1.01</f>
        <v>1341.987</v>
      </c>
      <c r="F35" s="46"/>
      <c r="G35" s="46"/>
      <c r="H35" s="49"/>
    </row>
    <row r="36" ht="15" spans="1:8">
      <c r="A36" s="29"/>
      <c r="B36" s="46"/>
      <c r="C36" s="47">
        <v>32</v>
      </c>
      <c r="D36" s="35">
        <v>1328.7</v>
      </c>
      <c r="E36" s="43">
        <f t="shared" si="2"/>
        <v>1341.987</v>
      </c>
      <c r="F36" s="46"/>
      <c r="G36" s="46"/>
      <c r="H36" s="49"/>
    </row>
    <row r="37" ht="15" spans="1:8">
      <c r="A37" s="29"/>
      <c r="B37" s="46"/>
      <c r="C37" s="47">
        <v>34</v>
      </c>
      <c r="D37" s="35">
        <v>885.8</v>
      </c>
      <c r="E37" s="43">
        <f t="shared" si="2"/>
        <v>894.658</v>
      </c>
      <c r="F37" s="46"/>
      <c r="G37" s="46"/>
      <c r="H37" s="49"/>
    </row>
    <row r="38" ht="15" spans="1:8">
      <c r="A38" s="29"/>
      <c r="B38" s="46"/>
      <c r="C38" s="47">
        <v>36</v>
      </c>
      <c r="D38" s="35">
        <v>885.8</v>
      </c>
      <c r="E38" s="43">
        <f t="shared" si="2"/>
        <v>894.658</v>
      </c>
      <c r="F38" s="46"/>
      <c r="G38" s="46"/>
      <c r="H38" s="49"/>
    </row>
    <row r="39" ht="15" spans="1:8">
      <c r="A39" s="29"/>
      <c r="B39" s="46"/>
      <c r="C39" s="47">
        <v>38</v>
      </c>
      <c r="D39" s="35">
        <v>442.9</v>
      </c>
      <c r="E39" s="43">
        <f>D39*1.03</f>
        <v>456.187</v>
      </c>
      <c r="F39" s="46"/>
      <c r="G39" s="46"/>
      <c r="H39" s="49"/>
    </row>
    <row r="40" ht="15" spans="1:8">
      <c r="A40" s="29"/>
      <c r="B40" s="46" t="s">
        <v>43</v>
      </c>
      <c r="C40" s="47">
        <v>28</v>
      </c>
      <c r="D40" s="35">
        <v>22.66</v>
      </c>
      <c r="E40" s="43">
        <f t="shared" ref="E40:E75" si="3">D40*1.03+1</f>
        <v>24.3398</v>
      </c>
      <c r="F40" s="46" t="s">
        <v>49</v>
      </c>
      <c r="G40" s="46">
        <v>1601593</v>
      </c>
      <c r="H40" s="49"/>
    </row>
    <row r="41" ht="15" spans="1:8">
      <c r="A41" s="29"/>
      <c r="B41" s="46"/>
      <c r="C41" s="47">
        <v>30</v>
      </c>
      <c r="D41" s="35">
        <v>76.22</v>
      </c>
      <c r="E41" s="43">
        <f t="shared" si="3"/>
        <v>79.5066</v>
      </c>
      <c r="F41" s="46"/>
      <c r="G41" s="46"/>
      <c r="H41" s="49"/>
    </row>
    <row r="42" ht="15" spans="1:8">
      <c r="A42" s="29"/>
      <c r="B42" s="46"/>
      <c r="C42" s="47">
        <v>32</v>
      </c>
      <c r="D42" s="35">
        <v>82.4</v>
      </c>
      <c r="E42" s="43">
        <f t="shared" si="3"/>
        <v>85.872</v>
      </c>
      <c r="F42" s="46"/>
      <c r="G42" s="46"/>
      <c r="H42" s="49"/>
    </row>
    <row r="43" ht="15" spans="1:8">
      <c r="A43" s="29"/>
      <c r="B43" s="46"/>
      <c r="C43" s="47">
        <v>34</v>
      </c>
      <c r="D43" s="35">
        <v>74.16</v>
      </c>
      <c r="E43" s="43">
        <f t="shared" si="3"/>
        <v>77.3848</v>
      </c>
      <c r="F43" s="46"/>
      <c r="G43" s="46"/>
      <c r="H43" s="49"/>
    </row>
    <row r="44" ht="15" spans="1:8">
      <c r="A44" s="29"/>
      <c r="B44" s="46"/>
      <c r="C44" s="47">
        <v>36</v>
      </c>
      <c r="D44" s="35">
        <v>45.32</v>
      </c>
      <c r="E44" s="43">
        <f t="shared" si="3"/>
        <v>47.6796</v>
      </c>
      <c r="F44" s="46"/>
      <c r="G44" s="46"/>
      <c r="H44" s="49"/>
    </row>
    <row r="45" ht="15" spans="1:8">
      <c r="A45" s="29"/>
      <c r="B45" s="46"/>
      <c r="C45" s="47">
        <v>38</v>
      </c>
      <c r="D45" s="35">
        <v>14.42</v>
      </c>
      <c r="E45" s="43">
        <f t="shared" si="3"/>
        <v>15.8526</v>
      </c>
      <c r="F45" s="46"/>
      <c r="G45" s="46"/>
      <c r="H45" s="49"/>
    </row>
    <row r="46" ht="15" spans="1:8">
      <c r="A46" s="29"/>
      <c r="B46" s="46" t="s">
        <v>46</v>
      </c>
      <c r="C46" s="47">
        <v>28</v>
      </c>
      <c r="D46" s="35">
        <v>16.48</v>
      </c>
      <c r="E46" s="43">
        <f t="shared" si="3"/>
        <v>17.9744</v>
      </c>
      <c r="F46" s="46" t="s">
        <v>49</v>
      </c>
      <c r="G46" s="46">
        <v>1601597</v>
      </c>
      <c r="H46" s="49"/>
    </row>
    <row r="47" ht="15" spans="1:8">
      <c r="A47" s="29"/>
      <c r="B47" s="46"/>
      <c r="C47" s="47">
        <v>30</v>
      </c>
      <c r="D47" s="35">
        <v>57.68</v>
      </c>
      <c r="E47" s="43">
        <f t="shared" si="3"/>
        <v>60.4104</v>
      </c>
      <c r="F47" s="46"/>
      <c r="G47" s="46"/>
      <c r="H47" s="49"/>
    </row>
    <row r="48" ht="15" spans="1:8">
      <c r="A48" s="29"/>
      <c r="B48" s="46"/>
      <c r="C48" s="47">
        <v>32</v>
      </c>
      <c r="D48" s="35">
        <v>61.8</v>
      </c>
      <c r="E48" s="43">
        <f t="shared" si="3"/>
        <v>64.654</v>
      </c>
      <c r="F48" s="46"/>
      <c r="G48" s="46"/>
      <c r="H48" s="49"/>
    </row>
    <row r="49" ht="15" spans="1:8">
      <c r="A49" s="29"/>
      <c r="B49" s="46"/>
      <c r="C49" s="47">
        <v>34</v>
      </c>
      <c r="D49" s="35">
        <v>55.62</v>
      </c>
      <c r="E49" s="43">
        <f t="shared" si="3"/>
        <v>58.2886</v>
      </c>
      <c r="F49" s="46"/>
      <c r="G49" s="46"/>
      <c r="H49" s="49"/>
    </row>
    <row r="50" ht="15" spans="1:8">
      <c r="A50" s="29"/>
      <c r="B50" s="46"/>
      <c r="C50" s="47">
        <v>36</v>
      </c>
      <c r="D50" s="35">
        <v>35.02</v>
      </c>
      <c r="E50" s="43">
        <f t="shared" si="3"/>
        <v>37.0706</v>
      </c>
      <c r="F50" s="46"/>
      <c r="G50" s="46"/>
      <c r="H50" s="49"/>
    </row>
    <row r="51" ht="15" spans="1:8">
      <c r="A51" s="29"/>
      <c r="B51" s="46"/>
      <c r="C51" s="47">
        <v>38</v>
      </c>
      <c r="D51" s="35">
        <v>12.36</v>
      </c>
      <c r="E51" s="43">
        <f t="shared" si="3"/>
        <v>13.7308</v>
      </c>
      <c r="F51" s="46"/>
      <c r="G51" s="46"/>
      <c r="H51" s="50"/>
    </row>
    <row r="52" ht="15" spans="1:8">
      <c r="A52" s="29"/>
      <c r="B52" s="46" t="s">
        <v>48</v>
      </c>
      <c r="C52" s="47">
        <v>28</v>
      </c>
      <c r="D52" s="35">
        <v>18.54</v>
      </c>
      <c r="E52" s="43">
        <f t="shared" si="3"/>
        <v>20.0962</v>
      </c>
      <c r="F52" s="46" t="s">
        <v>49</v>
      </c>
      <c r="G52" s="46">
        <v>1601597</v>
      </c>
      <c r="H52" s="48" t="s">
        <v>45</v>
      </c>
    </row>
    <row r="53" ht="15" spans="1:8">
      <c r="A53" s="29"/>
      <c r="B53" s="46"/>
      <c r="C53" s="47">
        <v>30</v>
      </c>
      <c r="D53" s="35">
        <v>61.8</v>
      </c>
      <c r="E53" s="43">
        <f t="shared" si="3"/>
        <v>64.654</v>
      </c>
      <c r="F53" s="46"/>
      <c r="G53" s="46"/>
      <c r="H53" s="49"/>
    </row>
    <row r="54" ht="15" spans="1:8">
      <c r="A54" s="29"/>
      <c r="B54" s="46"/>
      <c r="C54" s="47">
        <v>32</v>
      </c>
      <c r="D54" s="35">
        <v>65.92</v>
      </c>
      <c r="E54" s="43">
        <f t="shared" si="3"/>
        <v>68.8976</v>
      </c>
      <c r="F54" s="46"/>
      <c r="G54" s="46"/>
      <c r="H54" s="49"/>
    </row>
    <row r="55" ht="15" spans="1:8">
      <c r="A55" s="29"/>
      <c r="B55" s="46"/>
      <c r="C55" s="47">
        <v>34</v>
      </c>
      <c r="D55" s="35">
        <v>59.74</v>
      </c>
      <c r="E55" s="43">
        <f t="shared" si="3"/>
        <v>62.5322</v>
      </c>
      <c r="F55" s="46"/>
      <c r="G55" s="46"/>
      <c r="H55" s="49"/>
    </row>
    <row r="56" ht="15" spans="1:8">
      <c r="A56" s="29"/>
      <c r="B56" s="46"/>
      <c r="C56" s="47">
        <v>36</v>
      </c>
      <c r="D56" s="35">
        <v>37.08</v>
      </c>
      <c r="E56" s="43">
        <f t="shared" si="3"/>
        <v>39.1924</v>
      </c>
      <c r="F56" s="46"/>
      <c r="G56" s="46"/>
      <c r="H56" s="49"/>
    </row>
    <row r="57" ht="15" spans="1:8">
      <c r="A57" s="29"/>
      <c r="B57" s="46"/>
      <c r="C57" s="47">
        <v>38</v>
      </c>
      <c r="D57" s="35">
        <v>12.36</v>
      </c>
      <c r="E57" s="43">
        <f t="shared" si="3"/>
        <v>13.7308</v>
      </c>
      <c r="F57" s="46"/>
      <c r="G57" s="46"/>
      <c r="H57" s="49"/>
    </row>
    <row r="58" ht="15" spans="1:8">
      <c r="A58" s="29"/>
      <c r="B58" s="46" t="s">
        <v>48</v>
      </c>
      <c r="C58" s="47">
        <v>30</v>
      </c>
      <c r="D58" s="35">
        <v>7.21</v>
      </c>
      <c r="E58" s="43">
        <f t="shared" si="3"/>
        <v>8.4263</v>
      </c>
      <c r="F58" s="46" t="s">
        <v>50</v>
      </c>
      <c r="G58" s="46">
        <v>1618827</v>
      </c>
      <c r="H58" s="49"/>
    </row>
    <row r="59" ht="15" spans="1:8">
      <c r="A59" s="29"/>
      <c r="B59" s="46"/>
      <c r="C59" s="47">
        <v>32</v>
      </c>
      <c r="D59" s="35">
        <v>21.63</v>
      </c>
      <c r="E59" s="43">
        <f t="shared" si="3"/>
        <v>23.2789</v>
      </c>
      <c r="F59" s="46"/>
      <c r="G59" s="46"/>
      <c r="H59" s="49"/>
    </row>
    <row r="60" ht="15" spans="1:8">
      <c r="A60" s="29"/>
      <c r="B60" s="46"/>
      <c r="C60" s="47">
        <v>34</v>
      </c>
      <c r="D60" s="35">
        <v>21.63</v>
      </c>
      <c r="E60" s="43">
        <f t="shared" si="3"/>
        <v>23.2789</v>
      </c>
      <c r="F60" s="46"/>
      <c r="G60" s="46"/>
      <c r="H60" s="49"/>
    </row>
    <row r="61" ht="15" spans="1:8">
      <c r="A61" s="29"/>
      <c r="B61" s="46"/>
      <c r="C61" s="47">
        <v>36</v>
      </c>
      <c r="D61" s="35">
        <v>14.42</v>
      </c>
      <c r="E61" s="43">
        <f t="shared" si="3"/>
        <v>15.8526</v>
      </c>
      <c r="F61" s="46"/>
      <c r="G61" s="46"/>
      <c r="H61" s="49"/>
    </row>
    <row r="62" ht="15" spans="1:8">
      <c r="A62" s="29"/>
      <c r="B62" s="46"/>
      <c r="C62" s="47">
        <v>38</v>
      </c>
      <c r="D62" s="35">
        <v>14.42</v>
      </c>
      <c r="E62" s="43">
        <f t="shared" si="3"/>
        <v>15.8526</v>
      </c>
      <c r="F62" s="46"/>
      <c r="G62" s="46"/>
      <c r="H62" s="49"/>
    </row>
    <row r="63" ht="15" spans="1:8">
      <c r="A63" s="29"/>
      <c r="B63" s="46"/>
      <c r="C63" s="47">
        <v>40</v>
      </c>
      <c r="D63" s="35">
        <v>7.21</v>
      </c>
      <c r="E63" s="43">
        <f t="shared" si="3"/>
        <v>8.4263</v>
      </c>
      <c r="F63" s="46"/>
      <c r="G63" s="46"/>
      <c r="H63" s="49"/>
    </row>
    <row r="64" ht="15" spans="1:8">
      <c r="A64" s="29"/>
      <c r="B64" s="46" t="s">
        <v>43</v>
      </c>
      <c r="C64" s="47">
        <v>30</v>
      </c>
      <c r="D64" s="35">
        <v>18.54</v>
      </c>
      <c r="E64" s="43">
        <f t="shared" si="3"/>
        <v>20.0962</v>
      </c>
      <c r="F64" s="46" t="s">
        <v>50</v>
      </c>
      <c r="G64" s="46">
        <v>1619824</v>
      </c>
      <c r="H64" s="49"/>
    </row>
    <row r="65" ht="15" spans="1:8">
      <c r="A65" s="29"/>
      <c r="B65" s="46"/>
      <c r="C65" s="47">
        <v>32</v>
      </c>
      <c r="D65" s="35">
        <v>55.62</v>
      </c>
      <c r="E65" s="43">
        <f t="shared" si="3"/>
        <v>58.2886</v>
      </c>
      <c r="F65" s="46"/>
      <c r="G65" s="46"/>
      <c r="H65" s="49"/>
    </row>
    <row r="66" ht="15" spans="1:8">
      <c r="A66" s="29"/>
      <c r="B66" s="46"/>
      <c r="C66" s="47">
        <v>34</v>
      </c>
      <c r="D66" s="35">
        <v>55.62</v>
      </c>
      <c r="E66" s="43">
        <f t="shared" si="3"/>
        <v>58.2886</v>
      </c>
      <c r="F66" s="46"/>
      <c r="G66" s="46"/>
      <c r="H66" s="49"/>
    </row>
    <row r="67" ht="15" spans="1:8">
      <c r="A67" s="29"/>
      <c r="B67" s="46"/>
      <c r="C67" s="47">
        <v>36</v>
      </c>
      <c r="D67" s="35">
        <v>37.08</v>
      </c>
      <c r="E67" s="43">
        <f t="shared" si="3"/>
        <v>39.1924</v>
      </c>
      <c r="F67" s="46"/>
      <c r="G67" s="46"/>
      <c r="H67" s="49"/>
    </row>
    <row r="68" ht="15" spans="1:8">
      <c r="A68" s="29"/>
      <c r="B68" s="46"/>
      <c r="C68" s="47">
        <v>38</v>
      </c>
      <c r="D68" s="35">
        <v>37.08</v>
      </c>
      <c r="E68" s="43">
        <f t="shared" si="3"/>
        <v>39.1924</v>
      </c>
      <c r="F68" s="46"/>
      <c r="G68" s="46"/>
      <c r="H68" s="49"/>
    </row>
    <row r="69" ht="15" spans="1:8">
      <c r="A69" s="29"/>
      <c r="B69" s="46"/>
      <c r="C69" s="47">
        <v>40</v>
      </c>
      <c r="D69" s="35">
        <v>18.54</v>
      </c>
      <c r="E69" s="43">
        <f t="shared" si="3"/>
        <v>20.0962</v>
      </c>
      <c r="F69" s="46"/>
      <c r="G69" s="46"/>
      <c r="H69" s="49"/>
    </row>
    <row r="70" ht="15" spans="1:8">
      <c r="A70" s="29"/>
      <c r="B70" s="46" t="s">
        <v>46</v>
      </c>
      <c r="C70" s="47">
        <v>30</v>
      </c>
      <c r="D70" s="35">
        <v>6.18</v>
      </c>
      <c r="E70" s="43">
        <f t="shared" si="3"/>
        <v>7.3654</v>
      </c>
      <c r="F70" s="46" t="s">
        <v>50</v>
      </c>
      <c r="G70" s="46">
        <v>1619824</v>
      </c>
      <c r="H70" s="49"/>
    </row>
    <row r="71" ht="15" spans="1:8">
      <c r="A71" s="29"/>
      <c r="B71" s="46"/>
      <c r="C71" s="47">
        <v>32</v>
      </c>
      <c r="D71" s="35">
        <v>18.54</v>
      </c>
      <c r="E71" s="43">
        <f t="shared" si="3"/>
        <v>20.0962</v>
      </c>
      <c r="F71" s="46"/>
      <c r="G71" s="46"/>
      <c r="H71" s="49"/>
    </row>
    <row r="72" ht="15" spans="1:8">
      <c r="A72" s="29"/>
      <c r="B72" s="46"/>
      <c r="C72" s="47">
        <v>34</v>
      </c>
      <c r="D72" s="35">
        <v>18.54</v>
      </c>
      <c r="E72" s="43">
        <f t="shared" si="3"/>
        <v>20.0962</v>
      </c>
      <c r="F72" s="46"/>
      <c r="G72" s="46"/>
      <c r="H72" s="49"/>
    </row>
    <row r="73" ht="15" spans="1:8">
      <c r="A73" s="29"/>
      <c r="B73" s="46"/>
      <c r="C73" s="47">
        <v>36</v>
      </c>
      <c r="D73" s="35">
        <v>12.36</v>
      </c>
      <c r="E73" s="43">
        <f t="shared" si="3"/>
        <v>13.7308</v>
      </c>
      <c r="F73" s="46"/>
      <c r="G73" s="46"/>
      <c r="H73" s="49"/>
    </row>
    <row r="74" ht="15" spans="1:8">
      <c r="A74" s="29"/>
      <c r="B74" s="46"/>
      <c r="C74" s="47">
        <v>38</v>
      </c>
      <c r="D74" s="35">
        <v>12.36</v>
      </c>
      <c r="E74" s="43">
        <f t="shared" si="3"/>
        <v>13.7308</v>
      </c>
      <c r="F74" s="46"/>
      <c r="G74" s="46"/>
      <c r="H74" s="49"/>
    </row>
    <row r="75" ht="15" spans="1:8">
      <c r="A75" s="29"/>
      <c r="B75" s="46"/>
      <c r="C75" s="47">
        <v>40</v>
      </c>
      <c r="D75" s="35">
        <v>6.18</v>
      </c>
      <c r="E75" s="43">
        <f t="shared" si="3"/>
        <v>7.3654</v>
      </c>
      <c r="F75" s="46"/>
      <c r="G75" s="46"/>
      <c r="H75" s="50"/>
    </row>
    <row r="76" spans="2:8">
      <c r="B76" s="29" t="s">
        <v>36</v>
      </c>
      <c r="C76" s="29"/>
      <c r="D76" s="35">
        <f>SUM(D22:D75)</f>
        <v>18348.42</v>
      </c>
      <c r="E76" s="43">
        <f>SUM(E22:E75)</f>
        <v>18655.0422</v>
      </c>
      <c r="F76" s="29"/>
      <c r="G76" s="29"/>
      <c r="H76" s="29"/>
    </row>
  </sheetData>
  <mergeCells count="47">
    <mergeCell ref="A1:K1"/>
    <mergeCell ref="A2:D2"/>
    <mergeCell ref="E2:K2"/>
    <mergeCell ref="A8:A17"/>
    <mergeCell ref="A22:A33"/>
    <mergeCell ref="A34:A75"/>
    <mergeCell ref="B8:B9"/>
    <mergeCell ref="B10:B16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C8:C17"/>
    <mergeCell ref="D8:D9"/>
    <mergeCell ref="F22:F27"/>
    <mergeCell ref="F28:F33"/>
    <mergeCell ref="F34:F39"/>
    <mergeCell ref="F40:F45"/>
    <mergeCell ref="F46:F51"/>
    <mergeCell ref="F52:F57"/>
    <mergeCell ref="F58:F63"/>
    <mergeCell ref="F64:F69"/>
    <mergeCell ref="F70:F75"/>
    <mergeCell ref="G22:G27"/>
    <mergeCell ref="G28:G33"/>
    <mergeCell ref="G34:G39"/>
    <mergeCell ref="G40:G45"/>
    <mergeCell ref="G46:G51"/>
    <mergeCell ref="G52:G57"/>
    <mergeCell ref="G58:G63"/>
    <mergeCell ref="G64:G69"/>
    <mergeCell ref="G70:G75"/>
    <mergeCell ref="H10:H12"/>
    <mergeCell ref="H13:H16"/>
    <mergeCell ref="H22:H51"/>
    <mergeCell ref="H52:H75"/>
    <mergeCell ref="J10:J12"/>
    <mergeCell ref="J13:J16"/>
    <mergeCell ref="K10:K12"/>
    <mergeCell ref="K13:K16"/>
    <mergeCell ref="A3:D4"/>
    <mergeCell ref="E3:K4"/>
  </mergeCells>
  <pageMargins left="0.7" right="0.7" top="0.75" bottom="0.75" header="0.3" footer="0.3"/>
  <pageSetup paperSize="9" scale="4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2025-04-07T09:44:05Z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7D4A0D3493F949C69D34073CF9BA4E0A_13</vt:lpwstr>
  </property>
</Properties>
</file>