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<sst xmlns="http://schemas.openxmlformats.org/spreadsheetml/2006/main" count="62" uniqueCount="53">
  <si>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</si>
  <si>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</si>
  <si>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</si>
  <si>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上海办中通73549818951542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</si>
  <si>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</si>
  <si>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</si>
  <si>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</si>
  <si>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</si>
  <si>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</si>
  <si>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</si>
  <si>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</si>
  <si>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</si>
  <si>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</si>
  <si>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</si>
  <si>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</si>
  <si>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</si>
  <si>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</si>
  <si>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</si>
  <si>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</si>
  <si>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</si>
  <si>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</si>
  <si>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</si>
  <si>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</si>
  <si>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</si>
  <si>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</si>
  <si>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P25030975</t>
  </si>
  <si>
    <t xml:space="preserve">21 AULTH09845                                     </t>
  </si>
  <si>
    <t xml:space="preserve">S25030493 </t>
  </si>
  <si>
    <t xml:space="preserve">E9688AX                                                                                             </t>
  </si>
  <si>
    <t>31*23*23</t>
  </si>
  <si>
    <t xml:space="preserve">20 SPLBM08471                                     </t>
  </si>
  <si>
    <t>总计</t>
  </si>
  <si>
    <t>颜色</t>
  </si>
  <si>
    <t>尺码</t>
  </si>
  <si>
    <t>生产数</t>
  </si>
  <si>
    <t>尺码段</t>
  </si>
  <si>
    <t>PO号</t>
  </si>
  <si>
    <t>款号</t>
  </si>
  <si>
    <t>KH465 - LT.KHAKI</t>
  </si>
  <si>
    <t>XS</t>
  </si>
  <si>
    <t>全码</t>
  </si>
  <si>
    <t>无价格</t>
  </si>
  <si>
    <t>1589041</t>
  </si>
  <si>
    <t>E9688AX</t>
  </si>
  <si>
    <t>S</t>
  </si>
  <si>
    <t>M</t>
  </si>
  <si>
    <t>L</t>
  </si>
  <si>
    <t>XL</t>
  </si>
  <si>
    <t>XXL</t>
  </si>
  <si>
    <t>3XL</t>
  </si>
  <si>
    <t>无XS 3XL</t>
  </si>
  <si>
    <t>有价格</t>
  </si>
  <si>
    <t>1588932,1588933,1588937,1588939,1588941,1588943,1588945,1588946,1588948,1588951,1588952,1588954,1588955,1588958,1588959,1588960,1589038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</si>
</sst>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b/>
      <sz val="10"/>
      <color indexed="6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49" fontId="16" fillId="0" borderId="4" xfId="0" applyNumberFormat="1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6"/>
  <sheetViews>
    <sheetView tabSelected="1" workbookViewId="0">
      <selection activeCell="E3" sqref="E3:K4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45758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5" t="s">
        <v>11</v>
      </c>
      <c r="J6" s="45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6" t="s">
        <v>22</v>
      </c>
      <c r="J7" s="46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9" t="s">
        <v>28</v>
      </c>
      <c r="E8" s="30">
        <v>4633</v>
      </c>
      <c r="F8" s="30"/>
      <c r="G8" s="30">
        <v>4716</v>
      </c>
      <c r="H8" s="31">
        <v>1</v>
      </c>
      <c r="I8" s="30"/>
      <c r="J8" s="27">
        <v>6.3</v>
      </c>
      <c r="K8" s="27" t="s">
        <v>29</v>
      </c>
    </row>
    <row r="9" ht="15" spans="1:11">
      <c r="A9" s="32"/>
      <c r="B9" s="33" t="s">
        <v>30</v>
      </c>
      <c r="C9" s="34"/>
      <c r="D9" s="34"/>
      <c r="E9" s="30">
        <v>5480</v>
      </c>
      <c r="F9" s="30"/>
      <c r="G9" s="30">
        <v>5700</v>
      </c>
      <c r="H9" s="35"/>
      <c r="I9" s="30"/>
      <c r="J9" s="32"/>
      <c r="K9" s="32"/>
    </row>
    <row r="10" spans="1:11">
      <c r="A10" s="30" t="s">
        <v>31</v>
      </c>
      <c r="B10" s="30"/>
      <c r="C10" s="30"/>
      <c r="D10" s="30"/>
      <c r="E10" s="36">
        <f>SUM(E8:E9)</f>
        <v>10113</v>
      </c>
      <c r="F10" s="36"/>
      <c r="G10" s="36">
        <f>SUM(G8:G9)</f>
        <v>10416</v>
      </c>
      <c r="H10" s="37">
        <f>SUM(H8:H8)</f>
        <v>1</v>
      </c>
      <c r="I10" s="36"/>
      <c r="J10" s="36">
        <f>SUM(J8:J8)</f>
        <v>6.3</v>
      </c>
      <c r="K10" s="30"/>
    </row>
    <row r="13" spans="1:8">
      <c r="A13" s="30" t="s">
        <v>32</v>
      </c>
      <c r="B13" s="30" t="s">
        <v>33</v>
      </c>
      <c r="C13" s="38" t="s">
        <v>18</v>
      </c>
      <c r="D13" s="39" t="s">
        <v>34</v>
      </c>
      <c r="E13" s="30" t="s">
        <v>35</v>
      </c>
      <c r="F13" s="30"/>
      <c r="G13" s="30" t="s">
        <v>36</v>
      </c>
      <c r="H13" s="30" t="s">
        <v>37</v>
      </c>
    </row>
    <row r="14" spans="1:8">
      <c r="A14" s="40" t="s">
        <v>38</v>
      </c>
      <c r="B14" s="41" t="s">
        <v>39</v>
      </c>
      <c r="C14" s="42">
        <v>4</v>
      </c>
      <c r="D14" s="39">
        <f t="shared" ref="D14:D20" si="0">C14*1.03+1</f>
        <v>5.12</v>
      </c>
      <c r="E14" s="40" t="s">
        <v>40</v>
      </c>
      <c r="F14" s="40" t="s">
        <v>41</v>
      </c>
      <c r="G14" s="40" t="s">
        <v>42</v>
      </c>
      <c r="H14" s="40" t="s">
        <v>43</v>
      </c>
    </row>
    <row r="15" spans="1:8">
      <c r="A15" s="43"/>
      <c r="B15" s="41" t="s">
        <v>44</v>
      </c>
      <c r="C15" s="42">
        <v>30</v>
      </c>
      <c r="D15" s="39">
        <f t="shared" si="0"/>
        <v>31.9</v>
      </c>
      <c r="E15" s="43"/>
      <c r="F15" s="43"/>
      <c r="G15" s="43"/>
      <c r="H15" s="43"/>
    </row>
    <row r="16" spans="1:8">
      <c r="A16" s="43"/>
      <c r="B16" s="41" t="s">
        <v>45</v>
      </c>
      <c r="C16" s="42">
        <v>94</v>
      </c>
      <c r="D16" s="39">
        <f t="shared" si="0"/>
        <v>97.82</v>
      </c>
      <c r="E16" s="43"/>
      <c r="F16" s="43"/>
      <c r="G16" s="43"/>
      <c r="H16" s="43"/>
    </row>
    <row r="17" spans="1:8">
      <c r="A17" s="43"/>
      <c r="B17" s="41" t="s">
        <v>46</v>
      </c>
      <c r="C17" s="42">
        <v>88</v>
      </c>
      <c r="D17" s="39">
        <f t="shared" si="0"/>
        <v>91.64</v>
      </c>
      <c r="E17" s="43"/>
      <c r="F17" s="43"/>
      <c r="G17" s="43"/>
      <c r="H17" s="43"/>
    </row>
    <row r="18" spans="1:8">
      <c r="A18" s="43"/>
      <c r="B18" s="41" t="s">
        <v>47</v>
      </c>
      <c r="C18" s="42">
        <v>48</v>
      </c>
      <c r="D18" s="39">
        <f t="shared" si="0"/>
        <v>50.44</v>
      </c>
      <c r="E18" s="43"/>
      <c r="F18" s="43"/>
      <c r="G18" s="43"/>
      <c r="H18" s="43"/>
    </row>
    <row r="19" spans="1:8">
      <c r="A19" s="43"/>
      <c r="B19" s="41" t="s">
        <v>48</v>
      </c>
      <c r="C19" s="42">
        <v>30</v>
      </c>
      <c r="D19" s="39">
        <f t="shared" si="0"/>
        <v>31.9</v>
      </c>
      <c r="E19" s="43"/>
      <c r="F19" s="43"/>
      <c r="G19" s="43"/>
      <c r="H19" s="43"/>
    </row>
    <row r="20" spans="1:8">
      <c r="A20" s="44"/>
      <c r="B20" s="41" t="s">
        <v>49</v>
      </c>
      <c r="C20" s="42">
        <v>10</v>
      </c>
      <c r="D20" s="39">
        <f t="shared" si="0"/>
        <v>11.3</v>
      </c>
      <c r="E20" s="44"/>
      <c r="F20" s="44"/>
      <c r="G20" s="44"/>
      <c r="H20" s="43"/>
    </row>
    <row r="21" spans="1:8">
      <c r="A21" s="40" t="s">
        <v>38</v>
      </c>
      <c r="B21" s="41" t="s">
        <v>44</v>
      </c>
      <c r="C21" s="42">
        <v>782</v>
      </c>
      <c r="D21" s="39">
        <f>C21*1.02</f>
        <v>797.64</v>
      </c>
      <c r="E21" s="40" t="s">
        <v>50</v>
      </c>
      <c r="F21" s="40" t="s">
        <v>51</v>
      </c>
      <c r="G21" s="40" t="s">
        <v>52</v>
      </c>
      <c r="H21" s="43"/>
    </row>
    <row r="22" spans="1:8">
      <c r="A22" s="43"/>
      <c r="B22" s="41" t="s">
        <v>45</v>
      </c>
      <c r="C22" s="42">
        <v>1177</v>
      </c>
      <c r="D22" s="39">
        <f>C22*1.01</f>
        <v>1188.77</v>
      </c>
      <c r="E22" s="43"/>
      <c r="F22" s="43"/>
      <c r="G22" s="43"/>
      <c r="H22" s="43"/>
    </row>
    <row r="23" spans="1:8">
      <c r="A23" s="43"/>
      <c r="B23" s="41" t="s">
        <v>46</v>
      </c>
      <c r="C23" s="42">
        <v>1185</v>
      </c>
      <c r="D23" s="39">
        <f>C23*1.01</f>
        <v>1196.85</v>
      </c>
      <c r="E23" s="43"/>
      <c r="F23" s="43"/>
      <c r="G23" s="43"/>
      <c r="H23" s="43"/>
    </row>
    <row r="24" spans="1:8">
      <c r="A24" s="43"/>
      <c r="B24" s="41" t="s">
        <v>47</v>
      </c>
      <c r="C24" s="42">
        <v>790</v>
      </c>
      <c r="D24" s="39">
        <f>C24*1.02</f>
        <v>805.8</v>
      </c>
      <c r="E24" s="43"/>
      <c r="F24" s="43"/>
      <c r="G24" s="43"/>
      <c r="H24" s="43"/>
    </row>
    <row r="25" spans="1:8">
      <c r="A25" s="43"/>
      <c r="B25" s="41" t="s">
        <v>48</v>
      </c>
      <c r="C25" s="42">
        <v>395</v>
      </c>
      <c r="D25" s="39">
        <f>C25*1.03</f>
        <v>406.85</v>
      </c>
      <c r="E25" s="43"/>
      <c r="F25" s="43"/>
      <c r="G25" s="43"/>
      <c r="H25" s="44"/>
    </row>
    <row r="26" spans="1:8">
      <c r="A26" s="30" t="s">
        <v>31</v>
      </c>
      <c r="B26" s="30"/>
      <c r="C26" s="38">
        <f>SUM(C14:C25)</f>
        <v>4633</v>
      </c>
      <c r="D26" s="39">
        <f>SUM(D14:D25)</f>
        <v>4716.03</v>
      </c>
      <c r="E26" s="30"/>
      <c r="F26" s="30"/>
      <c r="G26" s="30"/>
      <c r="H26" s="30"/>
    </row>
  </sheetData>
  <mergeCells count="20">
    <mergeCell ref="A1:K1"/>
    <mergeCell ref="A2:D2"/>
    <mergeCell ref="E2:K2"/>
    <mergeCell ref="A8:A9"/>
    <mergeCell ref="A14:A20"/>
    <mergeCell ref="A21:A25"/>
    <mergeCell ref="C8:C9"/>
    <mergeCell ref="D8:D9"/>
    <mergeCell ref="E14:E20"/>
    <mergeCell ref="E21:E25"/>
    <mergeCell ref="F14:F20"/>
    <mergeCell ref="F21:F25"/>
    <mergeCell ref="G14:G20"/>
    <mergeCell ref="G21:G25"/>
    <mergeCell ref="H8:H9"/>
    <mergeCell ref="H14:H25"/>
    <mergeCell ref="J8:J9"/>
    <mergeCell ref="K8:K9"/>
    <mergeCell ref="A3:D4"/>
    <mergeCell ref="E3:K4"/>
  </mergeCells>
  <pageMargins left="0.7" right="0.7" top="0.75" bottom="0.75" header="0.3" footer="0.3"/>
  <pageSetup paperSize="9" scale="9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2025-04-12T01:17:31Z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6BBA7B94CE204D74A067710932D5F4C4_13</vt:lpwstr>
  </property>
</Properties>
</file>