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<sst xmlns="http://schemas.openxmlformats.org/spreadsheetml/2006/main" count="121" uniqueCount="69">
  <si>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</si>
  <si>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</si>
  <si>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</si>
  <si>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上海办中通73549823153832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</si>
  <si>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</si>
  <si>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</si>
  <si>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</si>
  <si>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</si>
  <si>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</si>
  <si>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</si>
  <si>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</si>
  <si>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</si>
  <si>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</si>
  <si>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</si>
  <si>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</si>
  <si>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</si>
  <si>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</si>
  <si>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</si>
  <si>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</si>
  <si>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</si>
  <si>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</si>
  <si>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</si>
  <si>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</si>
  <si>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</si>
  <si>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</si>
  <si>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P25031716</t>
  </si>
  <si>
    <t xml:space="preserve">21 AULTH09845                                     </t>
  </si>
  <si>
    <t xml:space="preserve">S25030886 </t>
  </si>
  <si>
    <t xml:space="preserve">E9241AX                                                                                             </t>
  </si>
  <si>
    <t>34*22*25</t>
  </si>
  <si>
    <t xml:space="preserve">24_AULBM11953                                     </t>
  </si>
  <si>
    <t xml:space="preserve">E9490AX                                                                                             </t>
  </si>
  <si>
    <r>
      <rPr>
        <b/>
        <sz val="11"/>
        <rFont val="Calibri"/>
        <charset val="134"/>
      </rP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</si>
  <si>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F3793AX                                                                                             </t>
  </si>
  <si>
    <t>36*35*21</t>
  </si>
  <si>
    <t xml:space="preserve">21_AULBM09507                                     </t>
  </si>
  <si>
    <t>45*33*20</t>
  </si>
  <si>
    <t xml:space="preserve">23_AULBM11263                                     </t>
  </si>
  <si>
    <t xml:space="preserve">23_AULBM11332                                     </t>
  </si>
  <si>
    <t xml:space="preserve">25_SPLBM12041                                     </t>
  </si>
  <si>
    <t>总计</t>
  </si>
  <si>
    <t>颜色</t>
  </si>
  <si>
    <t>尺码</t>
  </si>
  <si>
    <t>生产数</t>
  </si>
  <si>
    <t>PO号</t>
  </si>
  <si>
    <t>款号</t>
  </si>
  <si>
    <t>牡蛎色BG359#</t>
  </si>
  <si>
    <t>S</t>
  </si>
  <si>
    <t>有价格</t>
  </si>
  <si>
    <t>1570372,1570376,1570373,1570375,
1570366,1570368,1570370</t>
  </si>
  <si>
    <t>E9241AX</t>
  </si>
  <si>
    <t>黑色BK81#</t>
  </si>
  <si>
    <t>1605231,1605232,1605233,1605234,1605235,1605236,16052327,1605238,1605239,1605240,1605241,1605243,1605245,1605248,1605250,1605253,1605256,1605261</t>
  </si>
  <si>
    <t>F3793AX</t>
  </si>
  <si>
    <t>M</t>
  </si>
  <si>
    <t>L</t>
  </si>
  <si>
    <t>XL</t>
  </si>
  <si>
    <t>XXL</t>
  </si>
  <si>
    <t>无价格</t>
  </si>
  <si>
    <t>1576364</t>
  </si>
  <si>
    <t>空白吊牌</t>
  </si>
  <si>
    <t>1605258/1605260</t>
  </si>
  <si>
    <t>第二箱</t>
  </si>
  <si>
    <t>深灰AR148#</t>
  </si>
  <si>
    <t>1561238,1561269,1561262,1561250,1561263,1561251,1561252,1561264,1561253,1561254,1561265,1561255,1561256,1561257,1561258,1561259,1561260,1561261</t>
  </si>
  <si>
    <t>E9490AX</t>
  </si>
  <si>
    <t>1561239</t>
  </si>
  <si>
    <t>1561267/1561268</t>
  </si>
  <si>
    <t>第一箱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</si>
</sst>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7" t="s">
        <v>11</v>
      </c>
      <c r="J6" s="5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8" t="s">
        <v>22</v>
      </c>
      <c r="J7" s="5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4659</v>
      </c>
      <c r="F8" s="30"/>
      <c r="G8" s="30">
        <v>4736</v>
      </c>
      <c r="H8" s="31">
        <v>1</v>
      </c>
      <c r="I8" s="30"/>
      <c r="J8" s="27">
        <v>10.7</v>
      </c>
      <c r="K8" s="27" t="s">
        <v>29</v>
      </c>
    </row>
    <row r="9" ht="15" spans="1:11">
      <c r="A9" s="32"/>
      <c r="B9" s="28" t="s">
        <v>30</v>
      </c>
      <c r="C9" s="33"/>
      <c r="D9" s="29" t="s">
        <v>31</v>
      </c>
      <c r="E9" s="30">
        <v>3540</v>
      </c>
      <c r="F9" s="30"/>
      <c r="G9" s="30">
        <v>3650</v>
      </c>
      <c r="H9" s="34"/>
      <c r="I9" s="30"/>
      <c r="J9" s="32"/>
      <c r="K9" s="32"/>
    </row>
    <row r="10" ht="15" spans="1:11">
      <c r="A10" s="32"/>
      <c r="B10" s="28" t="s">
        <v>32</v>
      </c>
      <c r="C10" s="33"/>
      <c r="D10" s="35"/>
      <c r="E10" s="30">
        <v>160</v>
      </c>
      <c r="F10" s="30"/>
      <c r="G10" s="30">
        <v>165</v>
      </c>
      <c r="H10" s="36"/>
      <c r="I10" s="30"/>
      <c r="J10" s="38"/>
      <c r="K10" s="38"/>
    </row>
    <row r="11" ht="15" spans="1:11">
      <c r="A11" s="32"/>
      <c r="B11" s="28" t="s">
        <v>30</v>
      </c>
      <c r="C11" s="33"/>
      <c r="D11" s="29" t="s">
        <v>33</v>
      </c>
      <c r="E11" s="30">
        <v>7261</v>
      </c>
      <c r="F11" s="30"/>
      <c r="G11" s="30">
        <v>7340</v>
      </c>
      <c r="H11" s="31">
        <v>2</v>
      </c>
      <c r="I11" s="30"/>
      <c r="J11" s="27">
        <v>14.2</v>
      </c>
      <c r="K11" s="27" t="s">
        <v>34</v>
      </c>
    </row>
    <row r="12" ht="15" spans="1:11">
      <c r="A12" s="32"/>
      <c r="B12" s="28" t="s">
        <v>32</v>
      </c>
      <c r="C12" s="33"/>
      <c r="D12" s="35"/>
      <c r="E12" s="30">
        <v>1364</v>
      </c>
      <c r="F12" s="30"/>
      <c r="G12" s="30">
        <v>1370</v>
      </c>
      <c r="H12" s="36"/>
      <c r="I12" s="30"/>
      <c r="J12" s="38"/>
      <c r="K12" s="38"/>
    </row>
    <row r="13" ht="15" spans="1:11">
      <c r="A13" s="32"/>
      <c r="B13" s="37" t="s">
        <v>35</v>
      </c>
      <c r="C13" s="33"/>
      <c r="D13" s="37" t="s">
        <v>28</v>
      </c>
      <c r="E13" s="37">
        <v>4600</v>
      </c>
      <c r="F13" s="30"/>
      <c r="G13" s="30">
        <v>4700</v>
      </c>
      <c r="H13" s="34">
        <v>3</v>
      </c>
      <c r="I13" s="30"/>
      <c r="J13" s="34">
        <v>15.8</v>
      </c>
      <c r="K13" s="34" t="s">
        <v>36</v>
      </c>
    </row>
    <row r="14" ht="15" spans="1:11">
      <c r="A14" s="32"/>
      <c r="B14" s="37" t="s">
        <v>35</v>
      </c>
      <c r="C14" s="33"/>
      <c r="D14" s="37" t="s">
        <v>33</v>
      </c>
      <c r="E14" s="37">
        <v>8625</v>
      </c>
      <c r="F14" s="30"/>
      <c r="G14" s="30">
        <v>8800</v>
      </c>
      <c r="H14" s="34"/>
      <c r="I14" s="30"/>
      <c r="J14" s="34"/>
      <c r="K14" s="34"/>
    </row>
    <row r="15" ht="15" spans="1:11">
      <c r="A15" s="32"/>
      <c r="B15" s="37" t="s">
        <v>37</v>
      </c>
      <c r="C15" s="33"/>
      <c r="D15" s="37" t="s">
        <v>31</v>
      </c>
      <c r="E15" s="37">
        <v>3630</v>
      </c>
      <c r="F15" s="30"/>
      <c r="G15" s="30">
        <v>3700</v>
      </c>
      <c r="H15" s="36"/>
      <c r="I15" s="30"/>
      <c r="J15" s="36"/>
      <c r="K15" s="36"/>
    </row>
    <row r="16" ht="15" spans="1:11">
      <c r="A16" s="32"/>
      <c r="B16" s="37" t="s">
        <v>38</v>
      </c>
      <c r="C16" s="33"/>
      <c r="D16" s="37" t="s">
        <v>33</v>
      </c>
      <c r="E16" s="37">
        <v>8605</v>
      </c>
      <c r="F16" s="30"/>
      <c r="G16" s="30">
        <v>8800</v>
      </c>
      <c r="H16" s="34">
        <v>4</v>
      </c>
      <c r="I16" s="30"/>
      <c r="J16" s="34">
        <v>16.6</v>
      </c>
      <c r="K16" s="34" t="s">
        <v>36</v>
      </c>
    </row>
    <row r="17" ht="15" spans="1:11">
      <c r="A17" s="38"/>
      <c r="B17" s="37" t="s">
        <v>39</v>
      </c>
      <c r="C17" s="35"/>
      <c r="D17" s="37" t="s">
        <v>31</v>
      </c>
      <c r="E17" s="37">
        <v>3630</v>
      </c>
      <c r="F17" s="30"/>
      <c r="G17" s="30">
        <v>3800</v>
      </c>
      <c r="H17" s="36"/>
      <c r="I17" s="30"/>
      <c r="J17" s="36"/>
      <c r="K17" s="36"/>
    </row>
    <row r="18" spans="1:11">
      <c r="A18" s="30" t="s">
        <v>40</v>
      </c>
      <c r="B18" s="30"/>
      <c r="C18" s="30"/>
      <c r="D18" s="30"/>
      <c r="E18" s="39">
        <f>SUM(E8:E17)</f>
        <v>46074</v>
      </c>
      <c r="F18" s="39"/>
      <c r="G18" s="39">
        <f>SUM(G8:G17)</f>
        <v>47061</v>
      </c>
      <c r="H18" s="40">
        <v>10</v>
      </c>
      <c r="I18" s="39"/>
      <c r="J18" s="39">
        <f>SUM(J8:J17)</f>
        <v>57.3</v>
      </c>
      <c r="K18" s="30"/>
    </row>
    <row r="21" spans="1:15">
      <c r="A21" s="30" t="s">
        <v>41</v>
      </c>
      <c r="B21" s="30" t="s">
        <v>42</v>
      </c>
      <c r="C21" s="41" t="s">
        <v>18</v>
      </c>
      <c r="D21" s="42" t="s">
        <v>43</v>
      </c>
      <c r="E21" s="30"/>
      <c r="F21" s="30" t="s">
        <v>44</v>
      </c>
      <c r="G21" s="30" t="s">
        <v>45</v>
      </c>
      <c r="I21" s="46" t="s">
        <v>41</v>
      </c>
      <c r="J21" s="46" t="s">
        <v>42</v>
      </c>
      <c r="K21" s="47" t="s">
        <v>18</v>
      </c>
      <c r="L21" s="48" t="s">
        <v>43</v>
      </c>
      <c r="M21" s="46"/>
      <c r="N21" s="46" t="s">
        <v>44</v>
      </c>
      <c r="O21" s="46" t="s">
        <v>45</v>
      </c>
    </row>
    <row r="22" spans="1:15">
      <c r="A22" s="43" t="s">
        <v>46</v>
      </c>
      <c r="B22" s="30" t="s">
        <v>47</v>
      </c>
      <c r="C22" s="41">
        <v>619</v>
      </c>
      <c r="D22" s="42">
        <f t="shared" ref="D22:D26" si="0">C22*1.02</f>
        <v>631.38</v>
      </c>
      <c r="E22" s="27" t="s">
        <v>48</v>
      </c>
      <c r="F22" s="44" t="s">
        <v>49</v>
      </c>
      <c r="G22" s="27" t="s">
        <v>50</v>
      </c>
      <c r="I22" s="43" t="s">
        <v>51</v>
      </c>
      <c r="J22" s="43" t="s">
        <v>47</v>
      </c>
      <c r="K22" s="41">
        <v>1322</v>
      </c>
      <c r="L22" s="42">
        <f t="shared" ref="L22:L25" si="1">K22*1.01</f>
        <v>1335.22</v>
      </c>
      <c r="M22" s="27" t="s">
        <v>48</v>
      </c>
      <c r="N22" s="44" t="s">
        <v>52</v>
      </c>
      <c r="O22" s="27" t="s">
        <v>53</v>
      </c>
    </row>
    <row r="23" spans="1:15">
      <c r="A23" s="43"/>
      <c r="B23" s="30" t="s">
        <v>54</v>
      </c>
      <c r="C23" s="41">
        <v>1223</v>
      </c>
      <c r="D23" s="42">
        <f>C23*1.01</f>
        <v>1235.23</v>
      </c>
      <c r="E23" s="32"/>
      <c r="F23" s="44"/>
      <c r="G23" s="32"/>
      <c r="I23" s="43"/>
      <c r="J23" s="43" t="s">
        <v>54</v>
      </c>
      <c r="K23" s="41">
        <v>1973</v>
      </c>
      <c r="L23" s="42">
        <f t="shared" si="1"/>
        <v>1992.73</v>
      </c>
      <c r="M23" s="32"/>
      <c r="N23" s="44"/>
      <c r="O23" s="32"/>
    </row>
    <row r="24" spans="1:15">
      <c r="A24" s="43"/>
      <c r="B24" s="30" t="s">
        <v>55</v>
      </c>
      <c r="C24" s="41">
        <v>1223</v>
      </c>
      <c r="D24" s="42">
        <f>C24*1.01</f>
        <v>1235.23</v>
      </c>
      <c r="E24" s="32"/>
      <c r="F24" s="44"/>
      <c r="G24" s="32"/>
      <c r="I24" s="43"/>
      <c r="J24" s="43" t="s">
        <v>55</v>
      </c>
      <c r="K24" s="41">
        <v>1973</v>
      </c>
      <c r="L24" s="42">
        <f t="shared" si="1"/>
        <v>1992.73</v>
      </c>
      <c r="M24" s="32"/>
      <c r="N24" s="44"/>
      <c r="O24" s="32"/>
    </row>
    <row r="25" spans="1:15">
      <c r="A25" s="43"/>
      <c r="B25" s="30" t="s">
        <v>56</v>
      </c>
      <c r="C25" s="41">
        <v>619</v>
      </c>
      <c r="D25" s="42">
        <f t="shared" si="0"/>
        <v>631.38</v>
      </c>
      <c r="E25" s="32"/>
      <c r="F25" s="44"/>
      <c r="G25" s="32"/>
      <c r="I25" s="43"/>
      <c r="J25" s="43" t="s">
        <v>56</v>
      </c>
      <c r="K25" s="41">
        <v>1322</v>
      </c>
      <c r="L25" s="42">
        <f t="shared" si="1"/>
        <v>1335.22</v>
      </c>
      <c r="M25" s="32"/>
      <c r="N25" s="44"/>
      <c r="O25" s="32"/>
    </row>
    <row r="26" spans="1:15">
      <c r="A26" s="43"/>
      <c r="B26" s="30" t="s">
        <v>57</v>
      </c>
      <c r="C26" s="41">
        <v>619</v>
      </c>
      <c r="D26" s="42">
        <f t="shared" si="0"/>
        <v>631.38</v>
      </c>
      <c r="E26" s="38"/>
      <c r="F26" s="44"/>
      <c r="G26" s="32"/>
      <c r="I26" s="43"/>
      <c r="J26" s="43" t="s">
        <v>57</v>
      </c>
      <c r="K26" s="41">
        <v>671</v>
      </c>
      <c r="L26" s="42">
        <f>K26*1.02</f>
        <v>684.42</v>
      </c>
      <c r="M26" s="38"/>
      <c r="N26" s="44"/>
      <c r="O26" s="38"/>
    </row>
    <row r="27" spans="1:15">
      <c r="A27" s="43" t="s">
        <v>46</v>
      </c>
      <c r="B27" s="43" t="s">
        <v>47</v>
      </c>
      <c r="C27" s="41">
        <v>56</v>
      </c>
      <c r="D27" s="42">
        <f t="shared" ref="D27:D31" si="2">C27*1.03+1</f>
        <v>58.68</v>
      </c>
      <c r="E27" s="27" t="s">
        <v>58</v>
      </c>
      <c r="F27" s="45" t="s">
        <v>59</v>
      </c>
      <c r="G27" s="32"/>
      <c r="I27" s="30" t="s">
        <v>40</v>
      </c>
      <c r="J27" s="30"/>
      <c r="K27" s="41">
        <f>SUM(K22:K26)</f>
        <v>7261</v>
      </c>
      <c r="L27" s="42">
        <f>SUM(L22:L26)</f>
        <v>7340.32</v>
      </c>
      <c r="M27" s="30"/>
      <c r="N27" s="30"/>
      <c r="O27" s="30"/>
    </row>
    <row r="28" spans="1:12">
      <c r="A28" s="43"/>
      <c r="B28" s="43" t="s">
        <v>54</v>
      </c>
      <c r="C28" s="41">
        <v>110</v>
      </c>
      <c r="D28" s="42">
        <f t="shared" si="2"/>
        <v>114.3</v>
      </c>
      <c r="E28" s="32"/>
      <c r="F28" s="45"/>
      <c r="G28" s="32"/>
      <c r="K28" s="56"/>
      <c r="L28" s="56"/>
    </row>
    <row r="29" spans="1:15">
      <c r="A29" s="43"/>
      <c r="B29" s="43" t="s">
        <v>55</v>
      </c>
      <c r="C29" s="41">
        <v>98</v>
      </c>
      <c r="D29" s="42">
        <f t="shared" si="2"/>
        <v>101.94</v>
      </c>
      <c r="E29" s="32"/>
      <c r="F29" s="45"/>
      <c r="G29" s="32"/>
      <c r="I29" s="30" t="s">
        <v>60</v>
      </c>
      <c r="J29" s="30"/>
      <c r="K29" s="41">
        <v>1364</v>
      </c>
      <c r="L29" s="41">
        <v>1370</v>
      </c>
      <c r="M29" s="30"/>
      <c r="N29" s="30" t="s">
        <v>61</v>
      </c>
      <c r="O29" s="30" t="s">
        <v>53</v>
      </c>
    </row>
    <row r="30" spans="1:7">
      <c r="A30" s="43"/>
      <c r="B30" s="43" t="s">
        <v>56</v>
      </c>
      <c r="C30" s="41">
        <v>56</v>
      </c>
      <c r="D30" s="42">
        <f t="shared" si="2"/>
        <v>58.68</v>
      </c>
      <c r="E30" s="32"/>
      <c r="F30" s="45"/>
      <c r="G30" s="32"/>
    </row>
    <row r="31" spans="1:7">
      <c r="A31" s="43"/>
      <c r="B31" s="43" t="s">
        <v>57</v>
      </c>
      <c r="C31" s="41">
        <v>36</v>
      </c>
      <c r="D31" s="42">
        <f t="shared" si="2"/>
        <v>38.08</v>
      </c>
      <c r="E31" s="38"/>
      <c r="F31" s="45"/>
      <c r="G31" s="38"/>
    </row>
    <row r="32" spans="1:15">
      <c r="A32" s="30" t="s">
        <v>40</v>
      </c>
      <c r="B32" s="30"/>
      <c r="C32" s="41">
        <f>SUM(C22:C31)</f>
        <v>4659</v>
      </c>
      <c r="D32" s="42">
        <f>SUM(D22:D31)</f>
        <v>4736.28</v>
      </c>
      <c r="E32" s="30"/>
      <c r="F32" s="30"/>
      <c r="G32" s="30"/>
      <c r="I32" s="30" t="s">
        <v>62</v>
      </c>
      <c r="J32" s="30"/>
      <c r="K32" s="30"/>
      <c r="L32" s="30"/>
      <c r="M32" s="30"/>
      <c r="N32" s="30"/>
      <c r="O32" s="30"/>
    </row>
    <row r="34" spans="1:7">
      <c r="A34" s="46" t="s">
        <v>41</v>
      </c>
      <c r="B34" s="46" t="s">
        <v>42</v>
      </c>
      <c r="C34" s="47" t="s">
        <v>18</v>
      </c>
      <c r="D34" s="48" t="s">
        <v>43</v>
      </c>
      <c r="E34" s="46"/>
      <c r="F34" s="46" t="s">
        <v>44</v>
      </c>
      <c r="G34" s="46" t="s">
        <v>45</v>
      </c>
    </row>
    <row r="35" spans="1:7">
      <c r="A35" s="49" t="s">
        <v>63</v>
      </c>
      <c r="B35" s="49" t="s">
        <v>47</v>
      </c>
      <c r="C35" s="50">
        <v>644</v>
      </c>
      <c r="D35" s="51">
        <f t="shared" ref="D35:D38" si="3">C35*1.03</f>
        <v>663.32</v>
      </c>
      <c r="E35" s="52" t="s">
        <v>48</v>
      </c>
      <c r="F35" s="44" t="s">
        <v>64</v>
      </c>
      <c r="G35" s="52" t="s">
        <v>65</v>
      </c>
    </row>
    <row r="36" spans="1:7">
      <c r="A36" s="49"/>
      <c r="B36" s="49" t="s">
        <v>54</v>
      </c>
      <c r="C36" s="50">
        <v>956</v>
      </c>
      <c r="D36" s="51">
        <f t="shared" si="3"/>
        <v>984.68</v>
      </c>
      <c r="E36" s="53"/>
      <c r="F36" s="44"/>
      <c r="G36" s="53"/>
    </row>
    <row r="37" spans="1:7">
      <c r="A37" s="49"/>
      <c r="B37" s="49" t="s">
        <v>55</v>
      </c>
      <c r="C37" s="50">
        <v>956</v>
      </c>
      <c r="D37" s="51">
        <f t="shared" si="3"/>
        <v>984.68</v>
      </c>
      <c r="E37" s="53"/>
      <c r="F37" s="44"/>
      <c r="G37" s="53"/>
    </row>
    <row r="38" spans="1:7">
      <c r="A38" s="49"/>
      <c r="B38" s="49" t="s">
        <v>56</v>
      </c>
      <c r="C38" s="50">
        <v>644</v>
      </c>
      <c r="D38" s="51">
        <f t="shared" si="3"/>
        <v>663.32</v>
      </c>
      <c r="E38" s="54"/>
      <c r="F38" s="44"/>
      <c r="G38" s="53"/>
    </row>
    <row r="39" spans="1:7">
      <c r="A39" s="49" t="s">
        <v>63</v>
      </c>
      <c r="B39" s="49" t="s">
        <v>47</v>
      </c>
      <c r="C39" s="50">
        <v>70</v>
      </c>
      <c r="D39" s="51">
        <f t="shared" ref="D39:D42" si="4">C39*1.03+1</f>
        <v>73.1</v>
      </c>
      <c r="E39" s="52" t="s">
        <v>58</v>
      </c>
      <c r="F39" s="45" t="s">
        <v>66</v>
      </c>
      <c r="G39" s="53"/>
    </row>
    <row r="40" spans="1:7">
      <c r="A40" s="49"/>
      <c r="B40" s="49" t="s">
        <v>54</v>
      </c>
      <c r="C40" s="50">
        <v>100</v>
      </c>
      <c r="D40" s="51">
        <f t="shared" si="4"/>
        <v>104</v>
      </c>
      <c r="E40" s="53"/>
      <c r="F40" s="45"/>
      <c r="G40" s="53"/>
    </row>
    <row r="41" spans="1:7">
      <c r="A41" s="49"/>
      <c r="B41" s="49" t="s">
        <v>55</v>
      </c>
      <c r="C41" s="50">
        <v>100</v>
      </c>
      <c r="D41" s="51">
        <f t="shared" si="4"/>
        <v>104</v>
      </c>
      <c r="E41" s="53"/>
      <c r="F41" s="45"/>
      <c r="G41" s="53"/>
    </row>
    <row r="42" spans="1:7">
      <c r="A42" s="49"/>
      <c r="B42" s="49" t="s">
        <v>56</v>
      </c>
      <c r="C42" s="50">
        <v>70</v>
      </c>
      <c r="D42" s="51">
        <f t="shared" si="4"/>
        <v>73.1</v>
      </c>
      <c r="E42" s="54"/>
      <c r="F42" s="45"/>
      <c r="G42" s="54"/>
    </row>
    <row r="43" spans="1:7">
      <c r="A43" s="46" t="s">
        <v>40</v>
      </c>
      <c r="B43" s="55"/>
      <c r="C43" s="47">
        <f>SUM(C35:C42)</f>
        <v>3540</v>
      </c>
      <c r="D43" s="48">
        <f>SUM(D35:D42)</f>
        <v>3650.2</v>
      </c>
      <c r="E43" s="55"/>
      <c r="F43" s="55"/>
      <c r="G43" s="55"/>
    </row>
    <row r="44" spans="3:4">
      <c r="C44" s="56"/>
      <c r="D44" s="56"/>
    </row>
    <row r="45" spans="1:7">
      <c r="A45" s="30" t="s">
        <v>60</v>
      </c>
      <c r="B45" s="30"/>
      <c r="C45" s="41">
        <v>160</v>
      </c>
      <c r="D45" s="41">
        <v>165</v>
      </c>
      <c r="E45" s="30"/>
      <c r="F45" s="30" t="s">
        <v>67</v>
      </c>
      <c r="G45" s="30" t="s">
        <v>65</v>
      </c>
    </row>
    <row r="48" spans="1:7">
      <c r="A48" s="30" t="s">
        <v>68</v>
      </c>
      <c r="B48" s="30"/>
      <c r="C48" s="30"/>
      <c r="D48" s="30"/>
      <c r="E48" s="30"/>
      <c r="F48" s="30"/>
      <c r="G48" s="30"/>
    </row>
  </sheetData>
  <mergeCells count="41">
    <mergeCell ref="A1:K1"/>
    <mergeCell ref="A2:D2"/>
    <mergeCell ref="E2:K2"/>
    <mergeCell ref="I32:O32"/>
    <mergeCell ref="A48:G48"/>
    <mergeCell ref="A8:A17"/>
    <mergeCell ref="A22:A26"/>
    <mergeCell ref="A27:A31"/>
    <mergeCell ref="A35:A38"/>
    <mergeCell ref="A39:A42"/>
    <mergeCell ref="C8:C17"/>
    <mergeCell ref="D9:D10"/>
    <mergeCell ref="D11:D12"/>
    <mergeCell ref="E22:E26"/>
    <mergeCell ref="E27:E31"/>
    <mergeCell ref="E35:E38"/>
    <mergeCell ref="E39:E42"/>
    <mergeCell ref="F22:F26"/>
    <mergeCell ref="F27:F31"/>
    <mergeCell ref="F35:F38"/>
    <mergeCell ref="F39:F42"/>
    <mergeCell ref="G22:G31"/>
    <mergeCell ref="G35:G42"/>
    <mergeCell ref="H8:H10"/>
    <mergeCell ref="H11:H12"/>
    <mergeCell ref="H13:H15"/>
    <mergeCell ref="H16:H17"/>
    <mergeCell ref="I22:I26"/>
    <mergeCell ref="J8:J10"/>
    <mergeCell ref="J11:J12"/>
    <mergeCell ref="J13:J15"/>
    <mergeCell ref="J16:J17"/>
    <mergeCell ref="K8:K10"/>
    <mergeCell ref="K11:K12"/>
    <mergeCell ref="K13:K15"/>
    <mergeCell ref="K16:K17"/>
    <mergeCell ref="M22:M26"/>
    <mergeCell ref="N22:N26"/>
    <mergeCell ref="O22:O26"/>
    <mergeCell ref="A3:D4"/>
    <mergeCell ref="E3:K4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2025-04-12T01:42:27Z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93A02F21515B469EA96B9CEE2359AD47_13</vt:lpwstr>
  </property>
</Properties>
</file>