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<sst xmlns="http://schemas.openxmlformats.org/spreadsheetml/2006/main" count="345" uniqueCount="110">
  <si>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</si>
  <si>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</si>
  <si>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</si>
  <si>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柏露 02552782969 江苏省南京市江宁区利源南路8号-江苏海企长城股份有限公司E309 韵达93838447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</si>
  <si>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</si>
  <si>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</si>
  <si>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</si>
  <si>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</si>
  <si>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</si>
  <si>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</si>
  <si>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</si>
  <si>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</si>
  <si>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</si>
  <si>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</si>
  <si>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</si>
  <si>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</si>
  <si>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</si>
  <si>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</si>
  <si>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</si>
  <si>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</si>
  <si>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</si>
  <si>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</si>
  <si>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</si>
  <si>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</si>
  <si>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</si>
  <si>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P25040123</t>
  </si>
  <si>
    <t xml:space="preserve">21 AULTH09845                                     </t>
  </si>
  <si>
    <t xml:space="preserve">S25040063 </t>
  </si>
  <si>
    <t>A6334AX</t>
  </si>
  <si>
    <t>34*22*25</t>
  </si>
  <si>
    <t>D2781AX</t>
  </si>
  <si>
    <t>E9987AX</t>
  </si>
  <si>
    <t>E9959AX</t>
  </si>
  <si>
    <t>E9960AX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</si>
  <si>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</si>
  <si>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Y1093AZ</t>
  </si>
  <si>
    <t>E9988AX</t>
  </si>
  <si>
    <t>36*35*21</t>
  </si>
  <si>
    <t>C8148A8</t>
  </si>
  <si>
    <t>C7169A8</t>
  </si>
  <si>
    <t>F2389A8</t>
  </si>
  <si>
    <t>V1289A6</t>
  </si>
  <si>
    <t>27*21*29</t>
  </si>
  <si>
    <t>F0028A5</t>
  </si>
  <si>
    <t>F0030A5</t>
  </si>
  <si>
    <t>F2879A5</t>
  </si>
  <si>
    <t>总计</t>
  </si>
  <si>
    <t>颜色</t>
  </si>
  <si>
    <t>尺码</t>
  </si>
  <si>
    <t>生产数</t>
  </si>
  <si>
    <t>尺码段</t>
  </si>
  <si>
    <t>PO号</t>
  </si>
  <si>
    <t>款号</t>
  </si>
  <si>
    <t>第一箱</t>
  </si>
  <si>
    <t>BN1 - LT.BROWN</t>
  </si>
  <si>
    <t>STD</t>
  </si>
  <si>
    <t>有价格</t>
  </si>
  <si>
    <t>NV112 - NAVY</t>
  </si>
  <si>
    <t>PN1 - PINK</t>
  </si>
  <si>
    <t>全码</t>
  </si>
  <si>
    <t>无价格</t>
  </si>
  <si>
    <t>1582594</t>
  </si>
  <si>
    <t>1582563,1582565,1582567,1582568,1582570,1582572,1582573,1582575,1582578,1582579,1582581,1582583,1582584,1582586,1582588,1582589,1582591,1582592,1582999,1583001</t>
  </si>
  <si>
    <t>BK26 - BLACK</t>
  </si>
  <si>
    <t>1591479</t>
  </si>
  <si>
    <t>1591284,1591480,1591482,1591483,1591484,1591485,1591486,1591487,1591488</t>
  </si>
  <si>
    <t>1591281</t>
  </si>
  <si>
    <t>1591282,1591283,1591526</t>
  </si>
  <si>
    <t>空白吊牌</t>
  </si>
  <si>
    <t>第二箱</t>
  </si>
  <si>
    <t>BG122 - BEIGE</t>
  </si>
  <si>
    <t>BG736 - VISON</t>
  </si>
  <si>
    <t>第三箱</t>
  </si>
  <si>
    <t>AR104 - ANTHRA</t>
  </si>
  <si>
    <t>1582828</t>
  </si>
  <si>
    <t>1582811,1582812,1582813,1582814,1582815,1582816,1582817,1582818,1582819,1582820,1582821,1582822,1582823,1582824,1582825,1582827,1582830,1582831</t>
  </si>
  <si>
    <t>ER110 - ECRU</t>
  </si>
  <si>
    <t>1582811,1582812,1582813,1582814,1582815,1582816,1582817,1582818,1582819,1582820,1582821,1582822,1582823,1582824,1582825,1582827,1582830</t>
  </si>
  <si>
    <t>WT1 - WHITE (000)</t>
  </si>
  <si>
    <t>5-9 Y</t>
  </si>
  <si>
    <t>1613946</t>
  </si>
  <si>
    <t>1613928,1613929,1613930,1613931,1613932,1613933,1613934,1613935,1613936,1613937,1613938,1613939,1613940,1613941,1613942,1613943,1613944,1613945</t>
  </si>
  <si>
    <t>第四箱</t>
  </si>
  <si>
    <t>1578477</t>
  </si>
  <si>
    <t>1578349,1578350,1578354,1578355,1578356,1578359,1578361,1578363,1578367,1578368,1578369,1578373,1578476,1584859,1584860,1584861,1584863</t>
  </si>
  <si>
    <t>PN110 - PINK</t>
  </si>
  <si>
    <t>1578349,1578350,1578354,1578355,1578356,1578359,1578361,1578363,1578367,1578368,1578369,1578476,1584859,1584860,1584861,1584863</t>
  </si>
  <si>
    <t>BE106 - BLUE</t>
  </si>
  <si>
    <t>1613985</t>
  </si>
  <si>
    <t>C8149A8</t>
  </si>
  <si>
    <t>1613968,1613969,1613970,1613971,1613972,1613973,1613974,1613975,1613976,1613977,1613978,1613979,1613980,1613981,1613982,1613983,1613984</t>
  </si>
  <si>
    <t>BE3 - BLUE</t>
  </si>
  <si>
    <t>1616030</t>
  </si>
  <si>
    <t>1616013,1616014,1616015,1616016,1616017,1616018,1616020,1616021,1616022,1616023,1616025,1616026,1616027,1616028,1616029</t>
  </si>
  <si>
    <t>第五箱</t>
  </si>
  <si>
    <t>ER129 - ECRU</t>
  </si>
  <si>
    <t>1613927</t>
  </si>
  <si>
    <t>1613910,1613911,1613912,1613913,1613914,1613915,1613916,1613917,1613918,1613919,1613920,1613921,1613922,1613923,1613924,1613925,1613926</t>
  </si>
  <si>
    <t>BN450 - BROWN</t>
  </si>
  <si>
    <t>2/4 Y</t>
  </si>
  <si>
    <t>1596648</t>
  </si>
  <si>
    <t>1596538,1596539,1596540,1596541,1596542,1596543,1596544,1596647,1596805,1596806,1596807</t>
  </si>
  <si>
    <t>IN69 - INDIGO</t>
  </si>
  <si>
    <t>1596539,1596540,1596541,1596542,1596543,1596544,1596647,1596805,1596806,1596807</t>
  </si>
  <si>
    <t>BG303 - STONE</t>
  </si>
  <si>
    <t>1599040</t>
  </si>
  <si>
    <t>1594000,1594001,1594002,1599039</t>
  </si>
  <si>
    <t>PN2 - LT.PINK</t>
  </si>
  <si>
    <t>1596640</t>
  </si>
  <si>
    <t>1596639,1596825,1596826,1596827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</si>
</sst>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0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b/>
      <sz val="10"/>
      <color indexed="63"/>
      <name val="宋体"/>
      <charset val="134"/>
    </font>
    <font>
      <b/>
      <sz val="10"/>
      <color indexed="63"/>
      <name val="宋体"/>
      <charset val="0"/>
    </font>
    <font>
      <b/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Alignment="1">
      <alignment horizontal="center" vertical="center" wrapText="1"/>
    </xf>
    <xf numFmtId="177" fontId="16" fillId="0" borderId="0" xfId="0" applyNumberFormat="1" applyFont="1" applyFill="1" applyAlignment="1">
      <alignment horizontal="center" vertical="center" wrapText="1"/>
    </xf>
    <xf numFmtId="177" fontId="13" fillId="0" borderId="0" xfId="0" applyNumberFormat="1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177" fontId="13" fillId="0" borderId="0" xfId="0" applyNumberFormat="1" applyFont="1" applyAlignment="1">
      <alignment vertical="center"/>
    </xf>
    <xf numFmtId="177" fontId="13" fillId="2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0" fontId="13" fillId="0" borderId="0" xfId="0" applyFont="1">
      <alignment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6"/>
  <sheetViews>
    <sheetView tabSelected="1" workbookViewId="0">
      <selection activeCell="A1" sqref="A1:K28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45759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65" t="s">
        <v>11</v>
      </c>
      <c r="J6" s="65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66" t="s">
        <v>22</v>
      </c>
      <c r="J7" s="66" t="s">
        <v>23</v>
      </c>
      <c r="K7" s="22" t="s">
        <v>24</v>
      </c>
    </row>
    <row r="8" spans="1:11">
      <c r="A8" s="27" t="s">
        <v>25</v>
      </c>
      <c r="B8" s="28" t="s">
        <v>26</v>
      </c>
      <c r="C8" s="28" t="s">
        <v>27</v>
      </c>
      <c r="D8" s="29" t="s">
        <v>28</v>
      </c>
      <c r="E8" s="29">
        <v>450</v>
      </c>
      <c r="F8" s="29"/>
      <c r="G8" s="29">
        <v>465</v>
      </c>
      <c r="H8" s="30">
        <v>1</v>
      </c>
      <c r="I8" s="29"/>
      <c r="J8" s="30">
        <v>10.9</v>
      </c>
      <c r="K8" s="30" t="s">
        <v>29</v>
      </c>
    </row>
    <row r="9" spans="1:11">
      <c r="A9" s="31"/>
      <c r="B9" s="32"/>
      <c r="C9" s="32"/>
      <c r="D9" s="29" t="s">
        <v>30</v>
      </c>
      <c r="E9" s="29">
        <v>354</v>
      </c>
      <c r="F9" s="29"/>
      <c r="G9" s="29">
        <v>366</v>
      </c>
      <c r="H9" s="30"/>
      <c r="I9" s="29"/>
      <c r="J9" s="30"/>
      <c r="K9" s="30"/>
    </row>
    <row r="10" spans="1:11">
      <c r="A10" s="31"/>
      <c r="B10" s="32"/>
      <c r="C10" s="32"/>
      <c r="D10" s="29" t="s">
        <v>31</v>
      </c>
      <c r="E10" s="29">
        <v>5331</v>
      </c>
      <c r="F10" s="29"/>
      <c r="G10" s="29">
        <v>5437</v>
      </c>
      <c r="H10" s="30"/>
      <c r="I10" s="29"/>
      <c r="J10" s="30"/>
      <c r="K10" s="30"/>
    </row>
    <row r="11" spans="1:11">
      <c r="A11" s="31"/>
      <c r="B11" s="32"/>
      <c r="C11" s="32"/>
      <c r="D11" s="29" t="s">
        <v>32</v>
      </c>
      <c r="E11" s="29">
        <v>1020</v>
      </c>
      <c r="F11" s="29"/>
      <c r="G11" s="29">
        <v>1052</v>
      </c>
      <c r="H11" s="30"/>
      <c r="I11" s="29"/>
      <c r="J11" s="30"/>
      <c r="K11" s="30"/>
    </row>
    <row r="12" spans="1:11">
      <c r="A12" s="31"/>
      <c r="B12" s="33"/>
      <c r="C12" s="32"/>
      <c r="D12" s="29" t="s">
        <v>33</v>
      </c>
      <c r="E12" s="29">
        <v>1029</v>
      </c>
      <c r="F12" s="29"/>
      <c r="G12" s="29">
        <v>1061</v>
      </c>
      <c r="H12" s="30"/>
      <c r="I12" s="29"/>
      <c r="J12" s="30"/>
      <c r="K12" s="30"/>
    </row>
    <row r="13" spans="1:11">
      <c r="A13" s="31"/>
      <c r="B13" s="28" t="s">
        <v>34</v>
      </c>
      <c r="C13" s="32"/>
      <c r="D13" s="29" t="s">
        <v>28</v>
      </c>
      <c r="E13" s="34">
        <v>255</v>
      </c>
      <c r="F13" s="29"/>
      <c r="G13" s="29">
        <v>260</v>
      </c>
      <c r="H13" s="30"/>
      <c r="I13" s="29"/>
      <c r="J13" s="30"/>
      <c r="K13" s="30"/>
    </row>
    <row r="14" spans="1:11">
      <c r="A14" s="31"/>
      <c r="B14" s="32"/>
      <c r="C14" s="32"/>
      <c r="D14" s="29" t="s">
        <v>30</v>
      </c>
      <c r="E14" s="34">
        <v>96</v>
      </c>
      <c r="F14" s="29"/>
      <c r="G14" s="29">
        <v>100</v>
      </c>
      <c r="H14" s="30"/>
      <c r="I14" s="29"/>
      <c r="J14" s="30"/>
      <c r="K14" s="30"/>
    </row>
    <row r="15" spans="1:11">
      <c r="A15" s="31"/>
      <c r="B15" s="32"/>
      <c r="C15" s="32"/>
      <c r="D15" s="29" t="s">
        <v>35</v>
      </c>
      <c r="E15" s="34">
        <v>555</v>
      </c>
      <c r="F15" s="29"/>
      <c r="G15" s="29">
        <v>570</v>
      </c>
      <c r="H15" s="30"/>
      <c r="I15" s="29"/>
      <c r="J15" s="30"/>
      <c r="K15" s="30"/>
    </row>
    <row r="16" spans="1:11">
      <c r="A16" s="31"/>
      <c r="B16" s="32"/>
      <c r="C16" s="32"/>
      <c r="D16" s="29" t="s">
        <v>31</v>
      </c>
      <c r="E16" s="34">
        <v>783</v>
      </c>
      <c r="F16" s="29"/>
      <c r="G16" s="29">
        <v>795</v>
      </c>
      <c r="H16" s="30"/>
      <c r="I16" s="29"/>
      <c r="J16" s="30"/>
      <c r="K16" s="30"/>
    </row>
    <row r="17" spans="1:11">
      <c r="A17" s="31"/>
      <c r="B17" s="32"/>
      <c r="C17" s="32"/>
      <c r="D17" s="29" t="s">
        <v>32</v>
      </c>
      <c r="E17" s="34">
        <v>30</v>
      </c>
      <c r="F17" s="29"/>
      <c r="G17" s="29">
        <v>35</v>
      </c>
      <c r="H17" s="30"/>
      <c r="I17" s="29"/>
      <c r="J17" s="30"/>
      <c r="K17" s="30"/>
    </row>
    <row r="18" spans="1:11">
      <c r="A18" s="31"/>
      <c r="B18" s="33"/>
      <c r="C18" s="32"/>
      <c r="D18" s="29" t="s">
        <v>36</v>
      </c>
      <c r="E18" s="34">
        <v>273</v>
      </c>
      <c r="F18" s="29"/>
      <c r="G18" s="29">
        <v>280</v>
      </c>
      <c r="H18" s="30"/>
      <c r="I18" s="29"/>
      <c r="J18" s="30"/>
      <c r="K18" s="30"/>
    </row>
    <row r="19" spans="1:11">
      <c r="A19" s="31"/>
      <c r="B19" s="28" t="s">
        <v>26</v>
      </c>
      <c r="C19" s="32"/>
      <c r="D19" s="29" t="s">
        <v>31</v>
      </c>
      <c r="E19" s="29">
        <v>14187</v>
      </c>
      <c r="F19" s="29"/>
      <c r="G19" s="29">
        <v>14359</v>
      </c>
      <c r="H19" s="30">
        <v>2</v>
      </c>
      <c r="I19" s="29"/>
      <c r="J19" s="30">
        <v>15.1</v>
      </c>
      <c r="K19" s="30" t="s">
        <v>37</v>
      </c>
    </row>
    <row r="20" spans="1:11">
      <c r="A20" s="31"/>
      <c r="B20" s="32"/>
      <c r="C20" s="32"/>
      <c r="D20" s="29" t="s">
        <v>36</v>
      </c>
      <c r="E20" s="29">
        <v>9606</v>
      </c>
      <c r="F20" s="29"/>
      <c r="G20" s="29">
        <v>9724</v>
      </c>
      <c r="H20" s="30">
        <v>3</v>
      </c>
      <c r="I20" s="29"/>
      <c r="J20" s="30">
        <v>13.5</v>
      </c>
      <c r="K20" s="30" t="s">
        <v>37</v>
      </c>
    </row>
    <row r="21" spans="1:11">
      <c r="A21" s="31"/>
      <c r="B21" s="32"/>
      <c r="C21" s="32"/>
      <c r="D21" s="29" t="s">
        <v>38</v>
      </c>
      <c r="E21" s="29">
        <v>2646</v>
      </c>
      <c r="F21" s="29"/>
      <c r="G21" s="29">
        <v>2707</v>
      </c>
      <c r="H21" s="30"/>
      <c r="I21" s="29"/>
      <c r="J21" s="30"/>
      <c r="K21" s="30"/>
    </row>
    <row r="22" spans="1:11">
      <c r="A22" s="31"/>
      <c r="B22" s="32"/>
      <c r="C22" s="32"/>
      <c r="D22" s="29" t="s">
        <v>39</v>
      </c>
      <c r="E22" s="29">
        <v>9036</v>
      </c>
      <c r="F22" s="29"/>
      <c r="G22" s="29">
        <v>9251</v>
      </c>
      <c r="H22" s="30">
        <v>4</v>
      </c>
      <c r="I22" s="29"/>
      <c r="J22" s="30">
        <v>11.5</v>
      </c>
      <c r="K22" s="30" t="s">
        <v>37</v>
      </c>
    </row>
    <row r="23" spans="1:11">
      <c r="A23" s="31"/>
      <c r="B23" s="32"/>
      <c r="C23" s="32"/>
      <c r="D23" s="29" t="s">
        <v>40</v>
      </c>
      <c r="E23" s="29">
        <v>1056</v>
      </c>
      <c r="F23" s="29"/>
      <c r="G23" s="29">
        <v>1089</v>
      </c>
      <c r="H23" s="30"/>
      <c r="I23" s="29"/>
      <c r="J23" s="30"/>
      <c r="K23" s="30"/>
    </row>
    <row r="24" spans="1:11">
      <c r="A24" s="31"/>
      <c r="B24" s="32"/>
      <c r="C24" s="32"/>
      <c r="D24" s="29" t="s">
        <v>41</v>
      </c>
      <c r="E24" s="29">
        <v>3285</v>
      </c>
      <c r="F24" s="29"/>
      <c r="G24" s="29">
        <v>3361</v>
      </c>
      <c r="H24" s="30">
        <v>5</v>
      </c>
      <c r="I24" s="29"/>
      <c r="J24" s="30">
        <v>7.6</v>
      </c>
      <c r="K24" s="30" t="s">
        <v>42</v>
      </c>
    </row>
    <row r="25" spans="1:11">
      <c r="A25" s="31"/>
      <c r="B25" s="32"/>
      <c r="C25" s="32"/>
      <c r="D25" s="29" t="s">
        <v>43</v>
      </c>
      <c r="E25" s="29">
        <v>1386</v>
      </c>
      <c r="F25" s="29"/>
      <c r="G25" s="29">
        <v>1431</v>
      </c>
      <c r="H25" s="30"/>
      <c r="I25" s="29"/>
      <c r="J25" s="30"/>
      <c r="K25" s="30"/>
    </row>
    <row r="26" spans="1:11">
      <c r="A26" s="31"/>
      <c r="B26" s="32"/>
      <c r="C26" s="32"/>
      <c r="D26" s="29" t="s">
        <v>44</v>
      </c>
      <c r="E26" s="29">
        <v>1230</v>
      </c>
      <c r="F26" s="29"/>
      <c r="G26" s="29">
        <v>1270</v>
      </c>
      <c r="H26" s="30"/>
      <c r="I26" s="29"/>
      <c r="J26" s="30"/>
      <c r="K26" s="30"/>
    </row>
    <row r="27" spans="1:11">
      <c r="A27" s="35"/>
      <c r="B27" s="33"/>
      <c r="C27" s="33"/>
      <c r="D27" s="29" t="s">
        <v>45</v>
      </c>
      <c r="E27" s="29">
        <v>978</v>
      </c>
      <c r="F27" s="29"/>
      <c r="G27" s="29">
        <v>1011</v>
      </c>
      <c r="H27" s="30"/>
      <c r="I27" s="29"/>
      <c r="J27" s="30"/>
      <c r="K27" s="30"/>
    </row>
    <row r="28" spans="1:11">
      <c r="A28" s="29" t="s">
        <v>46</v>
      </c>
      <c r="B28" s="29"/>
      <c r="C28" s="29"/>
      <c r="D28" s="29"/>
      <c r="E28" s="29">
        <f>SUM(E8:E27)</f>
        <v>53586</v>
      </c>
      <c r="F28" s="29"/>
      <c r="G28" s="29">
        <f>SUM(G8:G27)</f>
        <v>54624</v>
      </c>
      <c r="H28" s="30">
        <v>5</v>
      </c>
      <c r="I28" s="29"/>
      <c r="J28" s="29">
        <f>SUM(J8:J27)</f>
        <v>58.6</v>
      </c>
      <c r="K28" s="29"/>
    </row>
    <row r="31" spans="1:9">
      <c r="A31" s="30" t="s">
        <v>47</v>
      </c>
      <c r="B31" s="29" t="s">
        <v>48</v>
      </c>
      <c r="C31" s="34" t="s">
        <v>18</v>
      </c>
      <c r="D31" s="34" t="s">
        <v>49</v>
      </c>
      <c r="E31" s="34" t="s">
        <v>50</v>
      </c>
      <c r="F31" s="34"/>
      <c r="G31" s="30" t="s">
        <v>51</v>
      </c>
      <c r="H31" s="36" t="s">
        <v>52</v>
      </c>
      <c r="I31" s="29" t="s">
        <v>53</v>
      </c>
    </row>
    <row r="32" ht="15" spans="1:9">
      <c r="A32" s="37" t="s">
        <v>54</v>
      </c>
      <c r="B32" s="38" t="s">
        <v>55</v>
      </c>
      <c r="C32" s="39">
        <v>450</v>
      </c>
      <c r="D32" s="40">
        <f t="shared" ref="D32:D39" si="0">C32*1.03+1</f>
        <v>464.5</v>
      </c>
      <c r="E32" s="40"/>
      <c r="F32" s="41" t="s">
        <v>56</v>
      </c>
      <c r="G32" s="42">
        <v>1582498</v>
      </c>
      <c r="H32" s="43" t="s">
        <v>28</v>
      </c>
      <c r="I32" s="29"/>
    </row>
    <row r="33" ht="15" spans="1:9">
      <c r="A33" s="44" t="s">
        <v>57</v>
      </c>
      <c r="B33" s="38" t="s">
        <v>55</v>
      </c>
      <c r="C33" s="45">
        <v>354</v>
      </c>
      <c r="D33" s="40">
        <f t="shared" si="0"/>
        <v>365.62</v>
      </c>
      <c r="E33" s="40"/>
      <c r="F33" s="46" t="s">
        <v>56</v>
      </c>
      <c r="G33" s="38">
        <v>1582807</v>
      </c>
      <c r="H33" s="47" t="s">
        <v>30</v>
      </c>
      <c r="I33" s="29"/>
    </row>
    <row r="34" spans="1:9">
      <c r="A34" s="48" t="s">
        <v>58</v>
      </c>
      <c r="B34" s="48" t="s">
        <v>55</v>
      </c>
      <c r="C34" s="49">
        <v>1200</v>
      </c>
      <c r="D34" s="40">
        <f>C34*1.02</f>
        <v>1224</v>
      </c>
      <c r="E34" s="48" t="s">
        <v>59</v>
      </c>
      <c r="F34" s="48" t="s">
        <v>60</v>
      </c>
      <c r="G34" s="48" t="s">
        <v>61</v>
      </c>
      <c r="H34" s="50" t="s">
        <v>31</v>
      </c>
      <c r="I34" s="29"/>
    </row>
    <row r="35" ht="240" spans="1:9">
      <c r="A35" s="48" t="s">
        <v>58</v>
      </c>
      <c r="B35" s="48" t="s">
        <v>55</v>
      </c>
      <c r="C35" s="49">
        <v>4131</v>
      </c>
      <c r="D35" s="40">
        <f>C35*1.02</f>
        <v>4213.62</v>
      </c>
      <c r="E35" s="48" t="s">
        <v>59</v>
      </c>
      <c r="F35" s="48" t="s">
        <v>56</v>
      </c>
      <c r="G35" s="48" t="s">
        <v>62</v>
      </c>
      <c r="H35" s="50" t="s">
        <v>31</v>
      </c>
      <c r="I35" s="29"/>
    </row>
    <row r="36" spans="1:9">
      <c r="A36" s="48" t="s">
        <v>63</v>
      </c>
      <c r="B36" s="48" t="s">
        <v>55</v>
      </c>
      <c r="C36" s="49">
        <v>300</v>
      </c>
      <c r="D36" s="40">
        <f t="shared" si="0"/>
        <v>310</v>
      </c>
      <c r="E36" s="48" t="s">
        <v>59</v>
      </c>
      <c r="F36" s="48" t="s">
        <v>60</v>
      </c>
      <c r="G36" s="48" t="s">
        <v>64</v>
      </c>
      <c r="H36" s="50" t="s">
        <v>32</v>
      </c>
      <c r="I36" s="29"/>
    </row>
    <row r="37" ht="108" spans="1:9">
      <c r="A37" s="48" t="s">
        <v>63</v>
      </c>
      <c r="B37" s="48" t="s">
        <v>55</v>
      </c>
      <c r="C37" s="49">
        <v>720</v>
      </c>
      <c r="D37" s="40">
        <f t="shared" si="0"/>
        <v>742.6</v>
      </c>
      <c r="E37" s="48" t="s">
        <v>59</v>
      </c>
      <c r="F37" s="48" t="s">
        <v>56</v>
      </c>
      <c r="G37" s="48" t="s">
        <v>65</v>
      </c>
      <c r="H37" s="50" t="s">
        <v>32</v>
      </c>
      <c r="I37" s="29"/>
    </row>
    <row r="38" spans="1:9">
      <c r="A38" s="48" t="s">
        <v>63</v>
      </c>
      <c r="B38" s="48" t="s">
        <v>55</v>
      </c>
      <c r="C38" s="49">
        <v>360</v>
      </c>
      <c r="D38" s="40">
        <f t="shared" si="0"/>
        <v>371.8</v>
      </c>
      <c r="E38" s="48" t="s">
        <v>59</v>
      </c>
      <c r="F38" s="48" t="s">
        <v>60</v>
      </c>
      <c r="G38" s="48" t="s">
        <v>66</v>
      </c>
      <c r="H38" s="50" t="s">
        <v>33</v>
      </c>
      <c r="I38" s="29"/>
    </row>
    <row r="39" ht="36" spans="1:9">
      <c r="A39" s="48" t="s">
        <v>63</v>
      </c>
      <c r="B39" s="48" t="s">
        <v>55</v>
      </c>
      <c r="C39" s="49">
        <v>669</v>
      </c>
      <c r="D39" s="40">
        <f t="shared" si="0"/>
        <v>690.07</v>
      </c>
      <c r="E39" s="48" t="s">
        <v>59</v>
      </c>
      <c r="F39" s="48" t="s">
        <v>56</v>
      </c>
      <c r="G39" s="48" t="s">
        <v>67</v>
      </c>
      <c r="H39" s="50" t="s">
        <v>33</v>
      </c>
      <c r="I39" s="29"/>
    </row>
    <row r="40" spans="1:9">
      <c r="A40" s="48" t="s">
        <v>46</v>
      </c>
      <c r="B40" s="48"/>
      <c r="C40" s="49">
        <f>SUM(C32:C39)</f>
        <v>8184</v>
      </c>
      <c r="D40" s="40">
        <f>SUM(D32:D39)</f>
        <v>8382.21</v>
      </c>
      <c r="E40" s="48"/>
      <c r="F40" s="48"/>
      <c r="G40" s="48"/>
      <c r="H40" s="50"/>
      <c r="I40" s="29"/>
    </row>
    <row r="41" spans="1:9">
      <c r="A41" s="51"/>
      <c r="B41" s="51"/>
      <c r="C41" s="52"/>
      <c r="D41" s="53"/>
      <c r="E41" s="51"/>
      <c r="F41" s="51"/>
      <c r="G41" s="51"/>
      <c r="H41" s="51"/>
      <c r="I41" s="29"/>
    </row>
    <row r="42" spans="1:9">
      <c r="A42" s="51"/>
      <c r="B42" s="51"/>
      <c r="C42" s="52"/>
      <c r="D42" s="53"/>
      <c r="E42" s="51"/>
      <c r="F42" s="51"/>
      <c r="G42" s="51"/>
      <c r="H42" s="51"/>
      <c r="I42" s="29"/>
    </row>
    <row r="43" spans="1:9">
      <c r="A43" s="54" t="s">
        <v>68</v>
      </c>
      <c r="B43" s="29"/>
      <c r="C43" s="34">
        <v>255</v>
      </c>
      <c r="D43" s="34">
        <v>260</v>
      </c>
      <c r="E43" s="34"/>
      <c r="F43" s="34"/>
      <c r="G43" s="30"/>
      <c r="H43" s="36" t="s">
        <v>28</v>
      </c>
      <c r="I43" s="29"/>
    </row>
    <row r="44" spans="1:9">
      <c r="A44" s="55"/>
      <c r="B44" s="29"/>
      <c r="C44" s="34">
        <v>96</v>
      </c>
      <c r="D44" s="34">
        <v>100</v>
      </c>
      <c r="E44" s="34"/>
      <c r="F44" s="34"/>
      <c r="G44" s="30"/>
      <c r="H44" s="36" t="s">
        <v>30</v>
      </c>
      <c r="I44" s="29"/>
    </row>
    <row r="45" spans="1:9">
      <c r="A45" s="55"/>
      <c r="B45" s="29"/>
      <c r="C45" s="34">
        <v>189</v>
      </c>
      <c r="D45" s="34">
        <v>195</v>
      </c>
      <c r="E45" s="34"/>
      <c r="F45" s="34"/>
      <c r="G45" s="30"/>
      <c r="H45" s="56" t="s">
        <v>35</v>
      </c>
      <c r="I45" s="29"/>
    </row>
    <row r="46" spans="1:9">
      <c r="A46" s="55"/>
      <c r="B46" s="29"/>
      <c r="C46" s="34">
        <v>366</v>
      </c>
      <c r="D46" s="34">
        <v>375</v>
      </c>
      <c r="E46" s="34"/>
      <c r="F46" s="34"/>
      <c r="G46" s="30"/>
      <c r="H46" s="57"/>
      <c r="I46" s="29"/>
    </row>
    <row r="47" spans="1:9">
      <c r="A47" s="55"/>
      <c r="B47" s="29"/>
      <c r="C47" s="34">
        <v>783</v>
      </c>
      <c r="D47" s="34">
        <v>795</v>
      </c>
      <c r="E47" s="34"/>
      <c r="F47" s="34"/>
      <c r="G47" s="30"/>
      <c r="H47" s="36" t="s">
        <v>31</v>
      </c>
      <c r="I47" s="29"/>
    </row>
    <row r="48" spans="1:9">
      <c r="A48" s="55"/>
      <c r="B48" s="29"/>
      <c r="C48" s="34">
        <v>30</v>
      </c>
      <c r="D48" s="34">
        <v>35</v>
      </c>
      <c r="E48" s="34"/>
      <c r="F48" s="34"/>
      <c r="G48" s="30"/>
      <c r="H48" s="36" t="s">
        <v>32</v>
      </c>
      <c r="I48" s="29"/>
    </row>
    <row r="49" spans="1:9">
      <c r="A49" s="58"/>
      <c r="B49" s="29"/>
      <c r="C49" s="34">
        <v>273</v>
      </c>
      <c r="D49" s="34">
        <v>280</v>
      </c>
      <c r="E49" s="34"/>
      <c r="F49" s="34"/>
      <c r="G49" s="30"/>
      <c r="H49" s="36" t="s">
        <v>36</v>
      </c>
      <c r="I49" s="29"/>
    </row>
    <row r="50" spans="1:9">
      <c r="A50" s="30" t="s">
        <v>46</v>
      </c>
      <c r="B50" s="29"/>
      <c r="C50" s="34">
        <f>SUM(C43:C49)</f>
        <v>1992</v>
      </c>
      <c r="D50" s="34">
        <f>SUM(D43:D49)</f>
        <v>2040</v>
      </c>
      <c r="E50" s="34"/>
      <c r="F50" s="34"/>
      <c r="G50" s="30"/>
      <c r="H50" s="36"/>
      <c r="I50" s="67"/>
    </row>
    <row r="51" spans="1:9">
      <c r="A51" s="51"/>
      <c r="B51" s="51"/>
      <c r="C51" s="52"/>
      <c r="D51" s="53"/>
      <c r="E51" s="51"/>
      <c r="F51" s="51"/>
      <c r="G51" s="51"/>
      <c r="H51" s="51"/>
      <c r="I51" s="68"/>
    </row>
    <row r="52" spans="1:9">
      <c r="A52" s="59"/>
      <c r="B52" s="59"/>
      <c r="C52" s="60"/>
      <c r="D52" s="60"/>
      <c r="E52" s="59"/>
      <c r="F52" s="59"/>
      <c r="G52" s="59"/>
      <c r="H52" s="59"/>
      <c r="I52" s="68"/>
    </row>
    <row r="53" spans="1:9">
      <c r="A53" s="30" t="s">
        <v>47</v>
      </c>
      <c r="B53" s="29" t="s">
        <v>48</v>
      </c>
      <c r="C53" s="34" t="s">
        <v>18</v>
      </c>
      <c r="D53" s="61" t="s">
        <v>49</v>
      </c>
      <c r="E53" s="34" t="s">
        <v>50</v>
      </c>
      <c r="F53" s="34"/>
      <c r="G53" s="30" t="s">
        <v>51</v>
      </c>
      <c r="H53" s="29" t="s">
        <v>52</v>
      </c>
      <c r="I53" s="29" t="s">
        <v>69</v>
      </c>
    </row>
    <row r="54" spans="1:9">
      <c r="A54" s="48" t="s">
        <v>70</v>
      </c>
      <c r="B54" s="48" t="s">
        <v>55</v>
      </c>
      <c r="C54" s="49">
        <v>1419</v>
      </c>
      <c r="D54" s="62">
        <f>C54*1.02</f>
        <v>1447.38</v>
      </c>
      <c r="E54" s="48" t="s">
        <v>59</v>
      </c>
      <c r="F54" s="48" t="s">
        <v>60</v>
      </c>
      <c r="G54" s="48" t="s">
        <v>61</v>
      </c>
      <c r="H54" s="48" t="s">
        <v>31</v>
      </c>
      <c r="I54" s="29"/>
    </row>
    <row r="55" ht="240" spans="1:9">
      <c r="A55" s="48" t="s">
        <v>70</v>
      </c>
      <c r="B55" s="48" t="s">
        <v>55</v>
      </c>
      <c r="C55" s="49">
        <v>5163</v>
      </c>
      <c r="D55" s="62">
        <f>C55*1.01</f>
        <v>5214.63</v>
      </c>
      <c r="E55" s="48" t="s">
        <v>59</v>
      </c>
      <c r="F55" s="48" t="s">
        <v>56</v>
      </c>
      <c r="G55" s="48" t="s">
        <v>62</v>
      </c>
      <c r="H55" s="63" t="s">
        <v>31</v>
      </c>
      <c r="I55" s="29"/>
    </row>
    <row r="56" spans="1:9">
      <c r="A56" s="48" t="s">
        <v>71</v>
      </c>
      <c r="B56" s="48" t="s">
        <v>55</v>
      </c>
      <c r="C56" s="49">
        <v>1635</v>
      </c>
      <c r="D56" s="62">
        <f>C56*1.02</f>
        <v>1667.7</v>
      </c>
      <c r="E56" s="48" t="s">
        <v>59</v>
      </c>
      <c r="F56" s="48" t="s">
        <v>60</v>
      </c>
      <c r="G56" s="48" t="s">
        <v>61</v>
      </c>
      <c r="H56" s="64"/>
      <c r="I56" s="29"/>
    </row>
    <row r="57" ht="240" spans="1:9">
      <c r="A57" s="48" t="s">
        <v>71</v>
      </c>
      <c r="B57" s="48" t="s">
        <v>55</v>
      </c>
      <c r="C57" s="49">
        <v>5970</v>
      </c>
      <c r="D57" s="62">
        <f>C57*1.01</f>
        <v>6029.7</v>
      </c>
      <c r="E57" s="48" t="s">
        <v>59</v>
      </c>
      <c r="F57" s="48" t="s">
        <v>56</v>
      </c>
      <c r="G57" s="48" t="s">
        <v>62</v>
      </c>
      <c r="H57" s="48" t="s">
        <v>31</v>
      </c>
      <c r="I57" s="29"/>
    </row>
    <row r="58" spans="1:9">
      <c r="A58" s="29" t="s">
        <v>46</v>
      </c>
      <c r="B58" s="29"/>
      <c r="C58" s="34">
        <f>SUM(C54:C57)</f>
        <v>14187</v>
      </c>
      <c r="D58" s="61">
        <f>SUM(D54:D57)</f>
        <v>14359.41</v>
      </c>
      <c r="E58" s="29"/>
      <c r="F58" s="29"/>
      <c r="G58" s="29"/>
      <c r="H58" s="29"/>
      <c r="I58" s="67"/>
    </row>
    <row r="59" spans="1:9">
      <c r="A59" s="59"/>
      <c r="B59" s="59"/>
      <c r="C59" s="60"/>
      <c r="D59" s="60"/>
      <c r="E59" s="59"/>
      <c r="F59" s="59"/>
      <c r="G59" s="59"/>
      <c r="H59" s="59"/>
      <c r="I59" s="68"/>
    </row>
    <row r="60" spans="1:9">
      <c r="A60" s="30" t="s">
        <v>47</v>
      </c>
      <c r="B60" s="29" t="s">
        <v>48</v>
      </c>
      <c r="C60" s="34" t="s">
        <v>18</v>
      </c>
      <c r="D60" s="61" t="s">
        <v>49</v>
      </c>
      <c r="E60" s="34" t="s">
        <v>50</v>
      </c>
      <c r="F60" s="34"/>
      <c r="G60" s="30" t="s">
        <v>51</v>
      </c>
      <c r="H60" s="29" t="s">
        <v>52</v>
      </c>
      <c r="I60" s="29" t="s">
        <v>72</v>
      </c>
    </row>
    <row r="61" spans="1:9">
      <c r="A61" s="48" t="s">
        <v>73</v>
      </c>
      <c r="B61" s="48" t="s">
        <v>55</v>
      </c>
      <c r="C61" s="49">
        <v>1230</v>
      </c>
      <c r="D61" s="62">
        <f t="shared" ref="D61:D66" si="1">C61*1.02</f>
        <v>1254.6</v>
      </c>
      <c r="E61" s="48" t="s">
        <v>59</v>
      </c>
      <c r="F61" s="48" t="s">
        <v>60</v>
      </c>
      <c r="G61" s="48" t="s">
        <v>74</v>
      </c>
      <c r="H61" s="48" t="s">
        <v>36</v>
      </c>
      <c r="I61" s="29"/>
    </row>
    <row r="62" ht="216" spans="1:9">
      <c r="A62" s="48" t="s">
        <v>73</v>
      </c>
      <c r="B62" s="48" t="s">
        <v>55</v>
      </c>
      <c r="C62" s="49">
        <v>3738</v>
      </c>
      <c r="D62" s="62">
        <f>C62*1.01</f>
        <v>3775.38</v>
      </c>
      <c r="E62" s="48" t="s">
        <v>59</v>
      </c>
      <c r="F62" s="48" t="s">
        <v>56</v>
      </c>
      <c r="G62" s="48" t="s">
        <v>75</v>
      </c>
      <c r="H62" s="48" t="s">
        <v>36</v>
      </c>
      <c r="I62" s="29"/>
    </row>
    <row r="63" spans="1:9">
      <c r="A63" s="48" t="s">
        <v>76</v>
      </c>
      <c r="B63" s="48" t="s">
        <v>55</v>
      </c>
      <c r="C63" s="49">
        <v>1050</v>
      </c>
      <c r="D63" s="62">
        <f t="shared" si="1"/>
        <v>1071</v>
      </c>
      <c r="E63" s="48" t="s">
        <v>59</v>
      </c>
      <c r="F63" s="48" t="s">
        <v>60</v>
      </c>
      <c r="G63" s="48" t="s">
        <v>74</v>
      </c>
      <c r="H63" s="48" t="s">
        <v>36</v>
      </c>
      <c r="I63" s="29"/>
    </row>
    <row r="64" ht="204" spans="1:9">
      <c r="A64" s="48" t="s">
        <v>76</v>
      </c>
      <c r="B64" s="48" t="s">
        <v>55</v>
      </c>
      <c r="C64" s="49">
        <v>3588</v>
      </c>
      <c r="D64" s="62">
        <f>C64*1.01</f>
        <v>3623.88</v>
      </c>
      <c r="E64" s="48" t="s">
        <v>59</v>
      </c>
      <c r="F64" s="48" t="s">
        <v>56</v>
      </c>
      <c r="G64" s="48" t="s">
        <v>77</v>
      </c>
      <c r="H64" s="48" t="s">
        <v>36</v>
      </c>
      <c r="I64" s="29"/>
    </row>
    <row r="65" ht="24" spans="1:9">
      <c r="A65" s="69" t="s">
        <v>78</v>
      </c>
      <c r="B65" s="69" t="s">
        <v>79</v>
      </c>
      <c r="C65" s="70">
        <v>684</v>
      </c>
      <c r="D65" s="61">
        <f>C65*1.03+1</f>
        <v>705.52</v>
      </c>
      <c r="E65" s="69" t="s">
        <v>59</v>
      </c>
      <c r="F65" s="69" t="s">
        <v>60</v>
      </c>
      <c r="G65" s="69" t="s">
        <v>80</v>
      </c>
      <c r="H65" s="69" t="s">
        <v>38</v>
      </c>
      <c r="I65" s="29"/>
    </row>
    <row r="66" ht="216" spans="1:9">
      <c r="A66" s="69" t="s">
        <v>78</v>
      </c>
      <c r="B66" s="69" t="s">
        <v>79</v>
      </c>
      <c r="C66" s="70">
        <v>1962</v>
      </c>
      <c r="D66" s="61">
        <f t="shared" si="1"/>
        <v>2001.24</v>
      </c>
      <c r="E66" s="69" t="s">
        <v>59</v>
      </c>
      <c r="F66" s="69" t="s">
        <v>56</v>
      </c>
      <c r="G66" s="69" t="s">
        <v>81</v>
      </c>
      <c r="H66" s="69" t="s">
        <v>38</v>
      </c>
      <c r="I66" s="29"/>
    </row>
    <row r="67" spans="1:9">
      <c r="A67" s="29" t="s">
        <v>46</v>
      </c>
      <c r="B67" s="29"/>
      <c r="C67" s="34">
        <f>SUM(C61:C66)</f>
        <v>12252</v>
      </c>
      <c r="D67" s="61">
        <f>SUM(D61:D66)</f>
        <v>12431.62</v>
      </c>
      <c r="E67" s="29"/>
      <c r="F67" s="29"/>
      <c r="G67" s="29"/>
      <c r="H67" s="29"/>
      <c r="I67" s="67"/>
    </row>
    <row r="68" spans="1:9">
      <c r="A68" s="59"/>
      <c r="B68" s="59"/>
      <c r="C68" s="60"/>
      <c r="D68" s="60"/>
      <c r="E68" s="59"/>
      <c r="F68" s="59"/>
      <c r="G68" s="59"/>
      <c r="H68" s="59"/>
      <c r="I68" s="68"/>
    </row>
    <row r="69" spans="1:9">
      <c r="A69" s="30" t="s">
        <v>47</v>
      </c>
      <c r="B69" s="29" t="s">
        <v>48</v>
      </c>
      <c r="C69" s="34" t="s">
        <v>18</v>
      </c>
      <c r="D69" s="61" t="s">
        <v>49</v>
      </c>
      <c r="E69" s="34" t="s">
        <v>50</v>
      </c>
      <c r="F69" s="34"/>
      <c r="G69" s="30" t="s">
        <v>51</v>
      </c>
      <c r="H69" s="29" t="s">
        <v>52</v>
      </c>
      <c r="I69" s="29" t="s">
        <v>82</v>
      </c>
    </row>
    <row r="70" spans="1:9">
      <c r="A70" s="69" t="s">
        <v>70</v>
      </c>
      <c r="B70" s="69" t="s">
        <v>79</v>
      </c>
      <c r="C70" s="70">
        <v>1230</v>
      </c>
      <c r="D70" s="61">
        <f t="shared" ref="D70:D73" si="2">C70*1.02</f>
        <v>1254.6</v>
      </c>
      <c r="E70" s="69" t="s">
        <v>59</v>
      </c>
      <c r="F70" s="69" t="s">
        <v>60</v>
      </c>
      <c r="G70" s="69" t="s">
        <v>83</v>
      </c>
      <c r="H70" s="69" t="s">
        <v>39</v>
      </c>
      <c r="I70" s="29"/>
    </row>
    <row r="71" ht="204" spans="1:9">
      <c r="A71" s="69" t="s">
        <v>70</v>
      </c>
      <c r="B71" s="69" t="s">
        <v>79</v>
      </c>
      <c r="C71" s="70">
        <v>2652</v>
      </c>
      <c r="D71" s="61">
        <f t="shared" si="2"/>
        <v>2705.04</v>
      </c>
      <c r="E71" s="69" t="s">
        <v>59</v>
      </c>
      <c r="F71" s="69" t="s">
        <v>56</v>
      </c>
      <c r="G71" s="69" t="s">
        <v>84</v>
      </c>
      <c r="H71" s="69" t="s">
        <v>39</v>
      </c>
      <c r="I71" s="29"/>
    </row>
    <row r="72" spans="1:9">
      <c r="A72" s="69" t="s">
        <v>85</v>
      </c>
      <c r="B72" s="69" t="s">
        <v>79</v>
      </c>
      <c r="C72" s="70">
        <v>996</v>
      </c>
      <c r="D72" s="61">
        <f t="shared" ref="D72:D77" si="3">C72*1.03+1</f>
        <v>1026.88</v>
      </c>
      <c r="E72" s="69" t="s">
        <v>59</v>
      </c>
      <c r="F72" s="69" t="s">
        <v>60</v>
      </c>
      <c r="G72" s="69" t="s">
        <v>83</v>
      </c>
      <c r="H72" s="69" t="s">
        <v>39</v>
      </c>
      <c r="I72" s="29"/>
    </row>
    <row r="73" ht="192" spans="1:9">
      <c r="A73" s="69" t="s">
        <v>85</v>
      </c>
      <c r="B73" s="69" t="s">
        <v>79</v>
      </c>
      <c r="C73" s="70">
        <v>2124</v>
      </c>
      <c r="D73" s="61">
        <f t="shared" si="2"/>
        <v>2166.48</v>
      </c>
      <c r="E73" s="69" t="s">
        <v>59</v>
      </c>
      <c r="F73" s="69" t="s">
        <v>56</v>
      </c>
      <c r="G73" s="69" t="s">
        <v>86</v>
      </c>
      <c r="H73" s="69" t="s">
        <v>39</v>
      </c>
      <c r="I73" s="29"/>
    </row>
    <row r="74" spans="1:9">
      <c r="A74" s="69" t="s">
        <v>87</v>
      </c>
      <c r="B74" s="69" t="s">
        <v>79</v>
      </c>
      <c r="C74" s="70">
        <v>525</v>
      </c>
      <c r="D74" s="61">
        <f t="shared" si="3"/>
        <v>541.75</v>
      </c>
      <c r="E74" s="69" t="s">
        <v>59</v>
      </c>
      <c r="F74" s="69" t="s">
        <v>60</v>
      </c>
      <c r="G74" s="69" t="s">
        <v>88</v>
      </c>
      <c r="H74" s="69" t="s">
        <v>89</v>
      </c>
      <c r="I74" s="29"/>
    </row>
    <row r="75" ht="204" spans="1:9">
      <c r="A75" s="69" t="s">
        <v>87</v>
      </c>
      <c r="B75" s="69" t="s">
        <v>79</v>
      </c>
      <c r="C75" s="70">
        <v>1509</v>
      </c>
      <c r="D75" s="61">
        <f t="shared" si="3"/>
        <v>1555.27</v>
      </c>
      <c r="E75" s="69" t="s">
        <v>59</v>
      </c>
      <c r="F75" s="69" t="s">
        <v>56</v>
      </c>
      <c r="G75" s="69" t="s">
        <v>90</v>
      </c>
      <c r="H75" s="69" t="s">
        <v>89</v>
      </c>
      <c r="I75" s="29"/>
    </row>
    <row r="76" spans="1:9">
      <c r="A76" s="69" t="s">
        <v>91</v>
      </c>
      <c r="B76" s="69" t="s">
        <v>79</v>
      </c>
      <c r="C76" s="70">
        <v>162</v>
      </c>
      <c r="D76" s="61">
        <f t="shared" si="3"/>
        <v>167.86</v>
      </c>
      <c r="E76" s="69" t="s">
        <v>59</v>
      </c>
      <c r="F76" s="69" t="s">
        <v>60</v>
      </c>
      <c r="G76" s="69" t="s">
        <v>92</v>
      </c>
      <c r="H76" s="69" t="s">
        <v>40</v>
      </c>
      <c r="I76" s="29"/>
    </row>
    <row r="77" ht="180" spans="1:9">
      <c r="A77" s="69" t="s">
        <v>91</v>
      </c>
      <c r="B77" s="69" t="s">
        <v>79</v>
      </c>
      <c r="C77" s="70">
        <v>894</v>
      </c>
      <c r="D77" s="61">
        <f t="shared" si="3"/>
        <v>921.82</v>
      </c>
      <c r="E77" s="69" t="s">
        <v>59</v>
      </c>
      <c r="F77" s="69" t="s">
        <v>56</v>
      </c>
      <c r="G77" s="69" t="s">
        <v>93</v>
      </c>
      <c r="H77" s="69" t="s">
        <v>40</v>
      </c>
      <c r="I77" s="29"/>
    </row>
    <row r="78" spans="1:9">
      <c r="A78" s="29" t="s">
        <v>46</v>
      </c>
      <c r="B78" s="29"/>
      <c r="C78" s="34">
        <f>SUM(C70:C77)</f>
        <v>10092</v>
      </c>
      <c r="D78" s="61">
        <f>SUM(D70:D77)</f>
        <v>10339.7</v>
      </c>
      <c r="E78" s="29"/>
      <c r="F78" s="29"/>
      <c r="G78" s="29"/>
      <c r="H78" s="29"/>
      <c r="I78" s="67"/>
    </row>
    <row r="79" spans="1:9">
      <c r="A79" s="59"/>
      <c r="B79" s="59"/>
      <c r="C79" s="60"/>
      <c r="D79" s="60"/>
      <c r="E79" s="59"/>
      <c r="F79" s="59"/>
      <c r="G79" s="59"/>
      <c r="H79" s="59"/>
      <c r="I79" s="68"/>
    </row>
    <row r="80" spans="1:9">
      <c r="A80" s="59"/>
      <c r="B80" s="59"/>
      <c r="C80" s="60"/>
      <c r="D80" s="60"/>
      <c r="E80" s="59"/>
      <c r="F80" s="59"/>
      <c r="G80" s="59"/>
      <c r="H80" s="59"/>
      <c r="I80" s="68"/>
    </row>
    <row r="81" spans="1:9">
      <c r="A81" s="30" t="s">
        <v>47</v>
      </c>
      <c r="B81" s="29" t="s">
        <v>48</v>
      </c>
      <c r="C81" s="34" t="s">
        <v>18</v>
      </c>
      <c r="D81" s="61" t="s">
        <v>49</v>
      </c>
      <c r="E81" s="34" t="s">
        <v>50</v>
      </c>
      <c r="F81" s="34"/>
      <c r="G81" s="30" t="s">
        <v>51</v>
      </c>
      <c r="H81" s="29" t="s">
        <v>52</v>
      </c>
      <c r="I81" s="29" t="s">
        <v>94</v>
      </c>
    </row>
    <row r="82" spans="1:9">
      <c r="A82" s="69" t="s">
        <v>95</v>
      </c>
      <c r="B82" s="69" t="s">
        <v>79</v>
      </c>
      <c r="C82" s="70">
        <v>954</v>
      </c>
      <c r="D82" s="61">
        <f t="shared" ref="D82:D95" si="4">C82*1.03+1</f>
        <v>983.62</v>
      </c>
      <c r="E82" s="69" t="s">
        <v>59</v>
      </c>
      <c r="F82" s="69" t="s">
        <v>60</v>
      </c>
      <c r="G82" s="69" t="s">
        <v>96</v>
      </c>
      <c r="H82" s="69" t="s">
        <v>41</v>
      </c>
      <c r="I82" s="72"/>
    </row>
    <row r="83" ht="204" spans="1:9">
      <c r="A83" s="69" t="s">
        <v>95</v>
      </c>
      <c r="B83" s="69" t="s">
        <v>79</v>
      </c>
      <c r="C83" s="70">
        <v>2331</v>
      </c>
      <c r="D83" s="61">
        <f>C83*1.02</f>
        <v>2377.62</v>
      </c>
      <c r="E83" s="69" t="s">
        <v>59</v>
      </c>
      <c r="F83" s="69" t="s">
        <v>56</v>
      </c>
      <c r="G83" s="69" t="s">
        <v>97</v>
      </c>
      <c r="H83" s="69" t="s">
        <v>41</v>
      </c>
      <c r="I83" s="72"/>
    </row>
    <row r="84" spans="1:9">
      <c r="A84" s="69" t="s">
        <v>98</v>
      </c>
      <c r="B84" s="69" t="s">
        <v>99</v>
      </c>
      <c r="C84" s="70">
        <v>360</v>
      </c>
      <c r="D84" s="61">
        <f t="shared" si="4"/>
        <v>371.8</v>
      </c>
      <c r="E84" s="69" t="s">
        <v>59</v>
      </c>
      <c r="F84" s="69" t="s">
        <v>60</v>
      </c>
      <c r="G84" s="69" t="s">
        <v>100</v>
      </c>
      <c r="H84" s="69" t="s">
        <v>43</v>
      </c>
      <c r="I84" s="29"/>
    </row>
    <row r="85" ht="132" spans="1:9">
      <c r="A85" s="69" t="s">
        <v>98</v>
      </c>
      <c r="B85" s="69" t="s">
        <v>99</v>
      </c>
      <c r="C85" s="70">
        <v>321</v>
      </c>
      <c r="D85" s="61">
        <f t="shared" si="4"/>
        <v>331.63</v>
      </c>
      <c r="E85" s="69" t="s">
        <v>59</v>
      </c>
      <c r="F85" s="69" t="s">
        <v>56</v>
      </c>
      <c r="G85" s="69" t="s">
        <v>101</v>
      </c>
      <c r="H85" s="69" t="s">
        <v>43</v>
      </c>
      <c r="I85" s="29"/>
    </row>
    <row r="86" spans="1:9">
      <c r="A86" s="69" t="s">
        <v>102</v>
      </c>
      <c r="B86" s="69" t="s">
        <v>99</v>
      </c>
      <c r="C86" s="70">
        <v>399</v>
      </c>
      <c r="D86" s="61">
        <f t="shared" si="4"/>
        <v>411.97</v>
      </c>
      <c r="E86" s="69" t="s">
        <v>59</v>
      </c>
      <c r="F86" s="69" t="s">
        <v>60</v>
      </c>
      <c r="G86" s="69" t="s">
        <v>100</v>
      </c>
      <c r="H86" s="69" t="s">
        <v>43</v>
      </c>
      <c r="I86" s="29"/>
    </row>
    <row r="87" ht="120" spans="1:9">
      <c r="A87" s="69" t="s">
        <v>102</v>
      </c>
      <c r="B87" s="69" t="s">
        <v>99</v>
      </c>
      <c r="C87" s="70">
        <v>306</v>
      </c>
      <c r="D87" s="61">
        <f t="shared" si="4"/>
        <v>316.18</v>
      </c>
      <c r="E87" s="69" t="s">
        <v>59</v>
      </c>
      <c r="F87" s="69" t="s">
        <v>56</v>
      </c>
      <c r="G87" s="69" t="s">
        <v>103</v>
      </c>
      <c r="H87" s="69" t="s">
        <v>43</v>
      </c>
      <c r="I87" s="29"/>
    </row>
    <row r="88" spans="1:9">
      <c r="A88" s="69" t="s">
        <v>104</v>
      </c>
      <c r="B88" s="69" t="s">
        <v>99</v>
      </c>
      <c r="C88" s="70">
        <v>306</v>
      </c>
      <c r="D88" s="61">
        <f t="shared" si="4"/>
        <v>316.18</v>
      </c>
      <c r="E88" s="69" t="s">
        <v>59</v>
      </c>
      <c r="F88" s="69" t="s">
        <v>60</v>
      </c>
      <c r="G88" s="69" t="s">
        <v>105</v>
      </c>
      <c r="H88" s="69" t="s">
        <v>44</v>
      </c>
      <c r="I88" s="72"/>
    </row>
    <row r="89" ht="48" spans="1:9">
      <c r="A89" s="69" t="s">
        <v>104</v>
      </c>
      <c r="B89" s="69" t="s">
        <v>99</v>
      </c>
      <c r="C89" s="70">
        <v>309</v>
      </c>
      <c r="D89" s="61">
        <f t="shared" si="4"/>
        <v>319.27</v>
      </c>
      <c r="E89" s="69" t="s">
        <v>59</v>
      </c>
      <c r="F89" s="69" t="s">
        <v>56</v>
      </c>
      <c r="G89" s="69" t="s">
        <v>106</v>
      </c>
      <c r="H89" s="69" t="s">
        <v>44</v>
      </c>
      <c r="I89" s="72"/>
    </row>
    <row r="90" spans="1:9">
      <c r="A90" s="69" t="s">
        <v>107</v>
      </c>
      <c r="B90" s="69" t="s">
        <v>99</v>
      </c>
      <c r="C90" s="70">
        <v>306</v>
      </c>
      <c r="D90" s="61">
        <f t="shared" si="4"/>
        <v>316.18</v>
      </c>
      <c r="E90" s="69" t="s">
        <v>59</v>
      </c>
      <c r="F90" s="69" t="s">
        <v>60</v>
      </c>
      <c r="G90" s="69" t="s">
        <v>105</v>
      </c>
      <c r="H90" s="69" t="s">
        <v>44</v>
      </c>
      <c r="I90" s="72"/>
    </row>
    <row r="91" ht="48" spans="1:9">
      <c r="A91" s="69" t="s">
        <v>107</v>
      </c>
      <c r="B91" s="69" t="s">
        <v>99</v>
      </c>
      <c r="C91" s="70">
        <v>309</v>
      </c>
      <c r="D91" s="61">
        <f t="shared" si="4"/>
        <v>319.27</v>
      </c>
      <c r="E91" s="69" t="s">
        <v>59</v>
      </c>
      <c r="F91" s="69" t="s">
        <v>56</v>
      </c>
      <c r="G91" s="69" t="s">
        <v>106</v>
      </c>
      <c r="H91" s="69" t="s">
        <v>44</v>
      </c>
      <c r="I91" s="72"/>
    </row>
    <row r="92" spans="1:9">
      <c r="A92" s="69" t="s">
        <v>107</v>
      </c>
      <c r="B92" s="69" t="s">
        <v>99</v>
      </c>
      <c r="C92" s="70">
        <v>180</v>
      </c>
      <c r="D92" s="61">
        <f t="shared" si="4"/>
        <v>186.4</v>
      </c>
      <c r="E92" s="69" t="s">
        <v>59</v>
      </c>
      <c r="F92" s="69" t="s">
        <v>60</v>
      </c>
      <c r="G92" s="69" t="s">
        <v>108</v>
      </c>
      <c r="H92" s="69" t="s">
        <v>45</v>
      </c>
      <c r="I92" s="29"/>
    </row>
    <row r="93" ht="48" spans="1:9">
      <c r="A93" s="69" t="s">
        <v>107</v>
      </c>
      <c r="B93" s="69" t="s">
        <v>99</v>
      </c>
      <c r="C93" s="70">
        <v>309</v>
      </c>
      <c r="D93" s="61">
        <f t="shared" si="4"/>
        <v>319.27</v>
      </c>
      <c r="E93" s="69" t="s">
        <v>59</v>
      </c>
      <c r="F93" s="69" t="s">
        <v>56</v>
      </c>
      <c r="G93" s="69" t="s">
        <v>109</v>
      </c>
      <c r="H93" s="69" t="s">
        <v>45</v>
      </c>
      <c r="I93" s="29"/>
    </row>
    <row r="94" ht="24" spans="1:9">
      <c r="A94" s="69" t="s">
        <v>78</v>
      </c>
      <c r="B94" s="69" t="s">
        <v>99</v>
      </c>
      <c r="C94" s="70">
        <v>180</v>
      </c>
      <c r="D94" s="61">
        <f t="shared" si="4"/>
        <v>186.4</v>
      </c>
      <c r="E94" s="69" t="s">
        <v>59</v>
      </c>
      <c r="F94" s="69" t="s">
        <v>60</v>
      </c>
      <c r="G94" s="69" t="s">
        <v>108</v>
      </c>
      <c r="H94" s="69" t="s">
        <v>45</v>
      </c>
      <c r="I94" s="29"/>
    </row>
    <row r="95" ht="48" spans="1:9">
      <c r="A95" s="69" t="s">
        <v>78</v>
      </c>
      <c r="B95" s="69" t="s">
        <v>99</v>
      </c>
      <c r="C95" s="70">
        <v>309</v>
      </c>
      <c r="D95" s="61">
        <f t="shared" si="4"/>
        <v>319.27</v>
      </c>
      <c r="E95" s="69" t="s">
        <v>59</v>
      </c>
      <c r="F95" s="69" t="s">
        <v>56</v>
      </c>
      <c r="G95" s="69" t="s">
        <v>109</v>
      </c>
      <c r="H95" s="69" t="s">
        <v>45</v>
      </c>
      <c r="I95" s="29"/>
    </row>
    <row r="96" spans="1:9">
      <c r="A96" s="30" t="s">
        <v>46</v>
      </c>
      <c r="B96" s="29"/>
      <c r="C96" s="34">
        <f>SUM(C82:C95)</f>
        <v>6879</v>
      </c>
      <c r="D96" s="61">
        <f>SUM(D82:D95)</f>
        <v>7075.06</v>
      </c>
      <c r="E96" s="34"/>
      <c r="F96" s="71"/>
      <c r="G96" s="30"/>
      <c r="H96" s="29"/>
      <c r="I96" s="67"/>
    </row>
  </sheetData>
  <mergeCells count="30">
    <mergeCell ref="A1:K1"/>
    <mergeCell ref="A2:D2"/>
    <mergeCell ref="E2:K2"/>
    <mergeCell ref="A8:A27"/>
    <mergeCell ref="A43:A49"/>
    <mergeCell ref="B8:B12"/>
    <mergeCell ref="B13:B18"/>
    <mergeCell ref="B19:B27"/>
    <mergeCell ref="C8:C27"/>
    <mergeCell ref="H8:H18"/>
    <mergeCell ref="H20:H21"/>
    <mergeCell ref="H22:H23"/>
    <mergeCell ref="H24:H27"/>
    <mergeCell ref="H45:H46"/>
    <mergeCell ref="H55:H56"/>
    <mergeCell ref="I31:I50"/>
    <mergeCell ref="I53:I58"/>
    <mergeCell ref="I60:I67"/>
    <mergeCell ref="I69:I78"/>
    <mergeCell ref="I81:I96"/>
    <mergeCell ref="J8:J18"/>
    <mergeCell ref="J20:J21"/>
    <mergeCell ref="J22:J23"/>
    <mergeCell ref="J24:J27"/>
    <mergeCell ref="K8:K18"/>
    <mergeCell ref="K20:K21"/>
    <mergeCell ref="K22:K23"/>
    <mergeCell ref="K24:K27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2025-04-12T07:58:00Z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89E738B262AA4F9C84F182BFB2B8131A_13</vt:lpwstr>
  </property>
</Properties>
</file>