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 activeTab="2"/>
  </bookViews>
  <sheets>
    <sheet name="PO 76711" sheetId="1" r:id="rId1"/>
    <sheet name="箱唛扫码" sheetId="2" r:id="rId2"/>
    <sheet name="进仓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<sst xmlns="http://schemas.openxmlformats.org/spreadsheetml/2006/main" count="342" uniqueCount="103">
  <si>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</si>
  <si>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</si>
  <si>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</si>
  <si>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</si>
  <si>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SF3174034572719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</si>
  <si>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</si>
  <si>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</si>
  <si>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</si>
  <si>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</si>
  <si>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</si>
  <si>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</si>
  <si>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</si>
  <si>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</si>
  <si>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</si>
  <si>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</si>
  <si>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</si>
  <si>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</si>
  <si>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</si>
  <si>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</si>
  <si>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</si>
  <si>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</si>
  <si>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</si>
  <si>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</si>
  <si>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</si>
  <si>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</si>
  <si>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</si>
  <si>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</si>
  <si>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</si>
  <si>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</si>
  <si>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76711-01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</si>
  <si>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</si>
  <si>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6373-710</t>
  </si>
  <si>
    <t>712</t>
  </si>
  <si>
    <t>XS</t>
  </si>
  <si>
    <t>1/1</t>
  </si>
  <si>
    <t>14.6</t>
  </si>
  <si>
    <t>15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</si>
  <si>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</si>
  <si>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</si>
  <si>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</si>
  <si>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</si>
  <si>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</si>
  <si>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</si>
  <si>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</si>
  <si>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</si>
  <si>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</si>
  <si>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白色再生空白标6.0*2.5
（blank care label)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</si>
  <si>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</si>
  <si>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</si>
  <si>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</si>
  <si>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</si>
  <si>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</si>
  <si>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blank care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</si>
  <si>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</si>
  <si>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</si>
  <si>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</si>
  <si>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</si>
  <si>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</si>
  <si>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</si>
  <si>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</si>
  <si>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</si>
  <si>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15kg</t>
  </si>
  <si>
    <t>Made In China</t>
  </si>
  <si>
    <t>Net Weight（净重）</t>
  </si>
  <si>
    <t>14.6kg</t>
  </si>
  <si>
    <t>Remark（备注）</t>
  </si>
  <si>
    <t>77627-01
77640-01</t>
  </si>
  <si>
    <t xml:space="preserve">RECYCLE CARE LABEL 
RECYCLE COMPONENT LABEL 
</t>
  </si>
  <si>
    <t>进仓</t>
  </si>
  <si>
    <t>1/4</t>
  </si>
  <si>
    <t>20*30*40</t>
  </si>
  <si>
    <t>10kg</t>
  </si>
  <si>
    <t>9.6kg</t>
  </si>
  <si>
    <t>76712-01
76713-01</t>
  </si>
  <si>
    <t>2/4</t>
  </si>
  <si>
    <t>10.4kg</t>
  </si>
  <si>
    <t>76712-01
76713-01
77627-01
77640-01</t>
  </si>
  <si>
    <t>3/4</t>
  </si>
  <si>
    <t>8kg</t>
  </si>
  <si>
    <t>7.6kg</t>
  </si>
  <si>
    <t>blank care label</t>
  </si>
  <si>
    <t>4/4</t>
  </si>
  <si>
    <t>7.2kg</t>
  </si>
  <si>
    <t>6.8kg</t>
  </si>
  <si>
    <t>06373710712018</t>
  </si>
  <si>
    <t>06373710712025</t>
  </si>
  <si>
    <t>06373710712032</t>
  </si>
  <si>
    <t>06373710712049</t>
  </si>
  <si>
    <t>06373710712056</t>
  </si>
  <si>
    <t>06373710800012</t>
  </si>
  <si>
    <t>06373710800029</t>
  </si>
  <si>
    <t>06373710800036</t>
  </si>
  <si>
    <t>06373710800043</t>
  </si>
  <si>
    <t>06373710800050</t>
  </si>
  <si>
    <t>SF3162561288522</t>
  </si>
  <si>
    <t>FOCCT2504111A--合财</t>
  </si>
  <si>
    <t>9.6</t>
  </si>
  <si>
    <t>10</t>
  </si>
  <si>
    <t>10.4</t>
  </si>
  <si>
    <t>7.6</t>
  </si>
  <si>
    <t>8</t>
  </si>
  <si>
    <t>6.8</t>
  </si>
  <si>
    <t>7.2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</si>
</sst>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</cellStyleXfs>
  <cellXfs count="7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49" applyFont="1" applyFill="1" applyBorder="1" applyAlignment="1">
      <alignment horizontal="center" vertical="center" wrapText="1"/>
    </xf>
    <xf numFmtId="178" fontId="10" fillId="0" borderId="3" xfId="49" applyNumberFormat="1" applyFont="1" applyFill="1" applyBorder="1" applyAlignment="1">
      <alignment horizontal="center" vertical="center" wrapText="1"/>
    </xf>
    <xf numFmtId="177" fontId="10" fillId="0" borderId="3" xfId="49" applyNumberFormat="1" applyFont="1" applyFill="1" applyBorder="1" applyAlignment="1">
      <alignment horizontal="center" vertical="center" wrapText="1"/>
    </xf>
    <xf numFmtId="49" fontId="10" fillId="0" borderId="3" xfId="49" applyNumberFormat="1" applyFont="1" applyFill="1" applyBorder="1" applyAlignment="1">
      <alignment horizontal="center" vertical="center" wrapText="1"/>
    </xf>
    <xf numFmtId="176" fontId="10" fillId="0" borderId="3" xfId="49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5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49" fontId="13" fillId="0" borderId="3" xfId="49" applyNumberFormat="1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 applyProtection="1">
      <alignment horizontal="center" vertical="center"/>
      <protection locked="0"/>
    </xf>
    <xf numFmtId="0" fontId="13" fillId="0" borderId="3" xfId="0" applyNumberFormat="1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5" fillId="0" borderId="7" xfId="50" applyFont="1" applyBorder="1" applyAlignment="1">
      <alignment horizontal="center"/>
    </xf>
    <xf numFmtId="0" fontId="15" fillId="0" borderId="8" xfId="50" applyFont="1" applyBorder="1" applyAlignment="1">
      <alignment horizontal="center"/>
    </xf>
    <xf numFmtId="0" fontId="15" fillId="0" borderId="9" xfId="50" applyFont="1" applyBorder="1" applyAlignment="1">
      <alignment horizontal="center"/>
    </xf>
    <xf numFmtId="0" fontId="16" fillId="0" borderId="10" xfId="50" applyFont="1" applyBorder="1" applyAlignment="1">
      <alignment horizontal="left" vertical="center"/>
    </xf>
    <xf numFmtId="0" fontId="16" fillId="0" borderId="10" xfId="50" applyFont="1" applyFill="1" applyBorder="1" applyAlignment="1">
      <alignment horizontal="left" vertical="center"/>
    </xf>
    <xf numFmtId="0" fontId="16" fillId="0" borderId="11" xfId="50" applyFont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16" fillId="0" borderId="12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center" wrapText="1"/>
    </xf>
    <xf numFmtId="0" fontId="16" fillId="0" borderId="10" xfId="50" applyFont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49" fontId="16" fillId="0" borderId="10" xfId="50" applyNumberFormat="1" applyFont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7" Type="http://schemas.openxmlformats.org/officeDocument/2006/relationships/image" Target="../media/image9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259080</xdr:colOff>
      <xdr:row>4</xdr:row>
      <xdr:rowOff>25400</xdr:rowOff>
    </xdr:to>
    <xdr:pic>
      <xdr:nvPicPr>
        <xdr:cNvPr id="17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00650" y="1000125"/>
          <a:ext cx="3688080" cy="215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</xdr:row>
      <xdr:rowOff>22225</xdr:rowOff>
    </xdr:from>
    <xdr:to>
      <xdr:col>2</xdr:col>
      <xdr:colOff>1809750</xdr:colOff>
      <xdr:row>3</xdr:row>
      <xdr:rowOff>135890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241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152400</xdr:colOff>
      <xdr:row>6</xdr:row>
      <xdr:rowOff>247650</xdr:rowOff>
    </xdr:from>
    <xdr:to>
      <xdr:col>1</xdr:col>
      <xdr:colOff>1276350</xdr:colOff>
      <xdr:row>6</xdr:row>
      <xdr:rowOff>1200785</xdr:rowOff>
    </xdr:to>
    <xdr:pic>
      <xdr:nvPicPr>
        <xdr:cNvPr id="7" name="图片 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14550" y="3727450"/>
          <a:ext cx="1123950" cy="953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12</xdr:row>
      <xdr:rowOff>76200</xdr:rowOff>
    </xdr:from>
    <xdr:to>
      <xdr:col>0</xdr:col>
      <xdr:colOff>1829433</xdr:colOff>
      <xdr:row>12</xdr:row>
      <xdr:rowOff>523875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6022975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13</xdr:row>
      <xdr:rowOff>133350</xdr:rowOff>
    </xdr:from>
    <xdr:to>
      <xdr:col>2</xdr:col>
      <xdr:colOff>1562100</xdr:colOff>
      <xdr:row>14</xdr:row>
      <xdr:rowOff>82550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6791325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14</xdr:row>
      <xdr:rowOff>22225</xdr:rowOff>
    </xdr:from>
    <xdr:to>
      <xdr:col>2</xdr:col>
      <xdr:colOff>1809750</xdr:colOff>
      <xdr:row>15</xdr:row>
      <xdr:rowOff>135890</xdr:rowOff>
    </xdr:to>
    <xdr:pic>
      <xdr:nvPicPr>
        <xdr:cNvPr id="8" name="图片 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7188200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161925</xdr:colOff>
      <xdr:row>18</xdr:row>
      <xdr:rowOff>200025</xdr:rowOff>
    </xdr:from>
    <xdr:to>
      <xdr:col>1</xdr:col>
      <xdr:colOff>1457325</xdr:colOff>
      <xdr:row>18</xdr:row>
      <xdr:rowOff>1343025</xdr:rowOff>
    </xdr:to>
    <xdr:pic>
      <xdr:nvPicPr>
        <xdr:cNvPr id="9" name="图片 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124075" y="9626600"/>
          <a:ext cx="1295400" cy="1143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25</xdr:row>
      <xdr:rowOff>76200</xdr:rowOff>
    </xdr:from>
    <xdr:to>
      <xdr:col>0</xdr:col>
      <xdr:colOff>1829433</xdr:colOff>
      <xdr:row>25</xdr:row>
      <xdr:rowOff>523875</xdr:rowOff>
    </xdr:to>
    <xdr:pic>
      <xdr:nvPicPr>
        <xdr:cNvPr id="10" name="图片 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12141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26</xdr:row>
      <xdr:rowOff>133350</xdr:rowOff>
    </xdr:from>
    <xdr:to>
      <xdr:col>2</xdr:col>
      <xdr:colOff>1562100</xdr:colOff>
      <xdr:row>27</xdr:row>
      <xdr:rowOff>82550</xdr:rowOff>
    </xdr:to>
    <xdr:pic>
      <xdr:nvPicPr>
        <xdr:cNvPr id="11" name="图片 1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12909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27</xdr:row>
      <xdr:rowOff>22225</xdr:rowOff>
    </xdr:from>
    <xdr:to>
      <xdr:col>2</xdr:col>
      <xdr:colOff>1809750</xdr:colOff>
      <xdr:row>28</xdr:row>
      <xdr:rowOff>135890</xdr:rowOff>
    </xdr:to>
    <xdr:pic>
      <xdr:nvPicPr>
        <xdr:cNvPr id="12" name="图片 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3306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38</xdr:row>
      <xdr:rowOff>76200</xdr:rowOff>
    </xdr:from>
    <xdr:to>
      <xdr:col>0</xdr:col>
      <xdr:colOff>1829433</xdr:colOff>
      <xdr:row>38</xdr:row>
      <xdr:rowOff>523875</xdr:rowOff>
    </xdr:to>
    <xdr:pic>
      <xdr:nvPicPr>
        <xdr:cNvPr id="14" name="图片 1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18259425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39</xdr:row>
      <xdr:rowOff>133350</xdr:rowOff>
    </xdr:from>
    <xdr:to>
      <xdr:col>2</xdr:col>
      <xdr:colOff>1562100</xdr:colOff>
      <xdr:row>40</xdr:row>
      <xdr:rowOff>82550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19027775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40</xdr:row>
      <xdr:rowOff>22225</xdr:rowOff>
    </xdr:from>
    <xdr:to>
      <xdr:col>2</xdr:col>
      <xdr:colOff>1809750</xdr:colOff>
      <xdr:row>40</xdr:row>
      <xdr:rowOff>643890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9424650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50</xdr:row>
      <xdr:rowOff>76200</xdr:rowOff>
    </xdr:from>
    <xdr:to>
      <xdr:col>0</xdr:col>
      <xdr:colOff>1829433</xdr:colOff>
      <xdr:row>50</xdr:row>
      <xdr:rowOff>523875</xdr:rowOff>
    </xdr:to>
    <xdr:pic>
      <xdr:nvPicPr>
        <xdr:cNvPr id="18" name="图片 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245618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51</xdr:row>
      <xdr:rowOff>133350</xdr:rowOff>
    </xdr:from>
    <xdr:to>
      <xdr:col>2</xdr:col>
      <xdr:colOff>1562100</xdr:colOff>
      <xdr:row>52</xdr:row>
      <xdr:rowOff>82550</xdr:rowOff>
    </xdr:to>
    <xdr:pic>
      <xdr:nvPicPr>
        <xdr:cNvPr id="19" name="图片 1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253301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52</xdr:row>
      <xdr:rowOff>22225</xdr:rowOff>
    </xdr:from>
    <xdr:to>
      <xdr:col>2</xdr:col>
      <xdr:colOff>1809750</xdr:colOff>
      <xdr:row>52</xdr:row>
      <xdr:rowOff>643890</xdr:rowOff>
    </xdr:to>
    <xdr:pic>
      <xdr:nvPicPr>
        <xdr:cNvPr id="20" name="图片 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257270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504825</xdr:colOff>
      <xdr:row>56</xdr:row>
      <xdr:rowOff>390525</xdr:rowOff>
    </xdr:from>
    <xdr:to>
      <xdr:col>1</xdr:col>
      <xdr:colOff>1228725</xdr:colOff>
      <xdr:row>56</xdr:row>
      <xdr:rowOff>1047750</xdr:rowOff>
    </xdr:to>
    <xdr:pic>
      <xdr:nvPicPr>
        <xdr:cNvPr id="21" name="图片 20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466975" y="28711525"/>
          <a:ext cx="723900" cy="657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31</xdr:row>
      <xdr:rowOff>104775</xdr:rowOff>
    </xdr:from>
    <xdr:to>
      <xdr:col>1</xdr:col>
      <xdr:colOff>1352550</xdr:colOff>
      <xdr:row>31</xdr:row>
      <xdr:rowOff>1353185</xdr:rowOff>
    </xdr:to>
    <xdr:pic>
      <xdr:nvPicPr>
        <xdr:cNvPr id="22" name="图片 2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2047875" y="15649575"/>
          <a:ext cx="1266825" cy="1248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44</xdr:row>
      <xdr:rowOff>133350</xdr:rowOff>
    </xdr:from>
    <xdr:to>
      <xdr:col>1</xdr:col>
      <xdr:colOff>1447800</xdr:colOff>
      <xdr:row>44</xdr:row>
      <xdr:rowOff>1175385</xdr:rowOff>
    </xdr:to>
    <xdr:pic>
      <xdr:nvPicPr>
        <xdr:cNvPr id="23" name="图片 22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2009775" y="22151975"/>
          <a:ext cx="1400175" cy="10420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</xdr:row>
      <xdr:rowOff>323850</xdr:rowOff>
    </xdr:from>
    <xdr:to>
      <xdr:col>8</xdr:col>
      <xdr:colOff>219710</xdr:colOff>
      <xdr:row>4</xdr:row>
      <xdr:rowOff>80010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95900" y="990600"/>
          <a:ext cx="1496060" cy="2800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workbookViewId="0">
      <selection activeCell="E4" sqref="E4:F4"/>
    </sheetView>
  </sheetViews>
  <sheetFormatPr defaultColWidth="9" defaultRowHeight="12.75"/>
  <cols>
    <col min="1" max="1" width="9.625" style="2" customWidth="1"/>
    <col min="2" max="2" width="22.625" style="2" customWidth="1"/>
    <col min="3" max="16384" width="9" style="2"/>
  </cols>
  <sheetData>
    <row r="1" s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s="1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s="1" customFormat="1" ht="26.25" spans="1:12">
      <c r="A3" s="9"/>
      <c r="B3" s="9"/>
      <c r="C3" s="9"/>
      <c r="D3" s="9" t="s">
        <v>2</v>
      </c>
      <c r="E3" s="10">
        <v>45764</v>
      </c>
      <c r="F3" s="10"/>
      <c r="G3" s="11"/>
      <c r="H3" s="12"/>
      <c r="I3" s="54"/>
      <c r="J3" s="55"/>
      <c r="K3" s="55"/>
      <c r="L3" s="9"/>
    </row>
    <row r="4" s="1" customFormat="1" ht="15" spans="1:12">
      <c r="A4" s="9"/>
      <c r="B4" s="9"/>
      <c r="C4" s="9"/>
      <c r="D4" s="13" t="s">
        <v>3</v>
      </c>
      <c r="E4" s="14" t="s">
        <v>4</v>
      </c>
      <c r="F4" s="15"/>
      <c r="G4" s="16"/>
      <c r="H4" s="17"/>
      <c r="I4" s="56"/>
      <c r="J4" s="57"/>
      <c r="K4" s="57"/>
      <c r="L4" s="56"/>
    </row>
    <row r="5" s="1" customFormat="1" ht="26.25" spans="1:12">
      <c r="A5" s="9"/>
      <c r="B5" s="13"/>
      <c r="C5" s="9"/>
      <c r="D5" s="9"/>
      <c r="E5" s="9"/>
      <c r="F5" s="9"/>
      <c r="G5" s="18"/>
      <c r="H5" s="12"/>
      <c r="I5" s="54"/>
      <c r="J5" s="55"/>
      <c r="K5" s="55"/>
      <c r="L5" s="9"/>
    </row>
    <row r="6" s="2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2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2" customFormat="1" ht="15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1293</v>
      </c>
      <c r="G8" s="37">
        <f>F8*0.05</f>
        <v>64.65</v>
      </c>
      <c r="H8" s="37">
        <f>F8+G8</f>
        <v>1357.65</v>
      </c>
      <c r="I8" s="73" t="s">
        <v>34</v>
      </c>
      <c r="J8" s="35" t="s">
        <v>35</v>
      </c>
      <c r="K8" s="35" t="s">
        <v>36</v>
      </c>
      <c r="L8" s="34" t="s">
        <v>37</v>
      </c>
    </row>
    <row r="9" s="2" customFormat="1" ht="15" customHeight="1" spans="1:12">
      <c r="A9" s="38"/>
      <c r="B9" s="39"/>
      <c r="C9" s="40"/>
      <c r="D9" s="41"/>
      <c r="E9" s="36" t="s">
        <v>38</v>
      </c>
      <c r="F9" s="37">
        <v>1505</v>
      </c>
      <c r="G9" s="37">
        <f t="shared" ref="G9:G25" si="0">F9*0.05</f>
        <v>75.25</v>
      </c>
      <c r="H9" s="37">
        <f t="shared" ref="H9:H25" si="1">F9+G9</f>
        <v>1580.25</v>
      </c>
      <c r="I9" s="74"/>
      <c r="J9" s="41"/>
      <c r="K9" s="41"/>
      <c r="L9" s="40"/>
    </row>
    <row r="10" s="2" customFormat="1" ht="15" customHeight="1" spans="1:12">
      <c r="A10" s="38"/>
      <c r="B10" s="39"/>
      <c r="C10" s="40"/>
      <c r="D10" s="41"/>
      <c r="E10" s="36" t="s">
        <v>39</v>
      </c>
      <c r="F10" s="37">
        <v>2293</v>
      </c>
      <c r="G10" s="37">
        <f t="shared" si="0"/>
        <v>114.65</v>
      </c>
      <c r="H10" s="37">
        <f t="shared" si="1"/>
        <v>2407.65</v>
      </c>
      <c r="I10" s="74"/>
      <c r="J10" s="41"/>
      <c r="K10" s="41"/>
      <c r="L10" s="40"/>
    </row>
    <row r="11" s="2" customFormat="1" ht="15" customHeight="1" spans="1:12">
      <c r="A11" s="38"/>
      <c r="B11" s="39"/>
      <c r="C11" s="40"/>
      <c r="D11" s="41"/>
      <c r="E11" s="42" t="s">
        <v>40</v>
      </c>
      <c r="F11" s="43">
        <v>1535</v>
      </c>
      <c r="G11" s="37">
        <f t="shared" si="0"/>
        <v>76.75</v>
      </c>
      <c r="H11" s="37">
        <f t="shared" si="1"/>
        <v>1611.75</v>
      </c>
      <c r="I11" s="74"/>
      <c r="J11" s="41"/>
      <c r="K11" s="41"/>
      <c r="L11" s="40"/>
    </row>
    <row r="12" s="2" customFormat="1" ht="15" customHeight="1" spans="1:12">
      <c r="A12" s="44"/>
      <c r="B12" s="45"/>
      <c r="C12" s="46"/>
      <c r="D12" s="47"/>
      <c r="E12" s="42" t="s">
        <v>41</v>
      </c>
      <c r="F12" s="43">
        <v>1151</v>
      </c>
      <c r="G12" s="37">
        <f t="shared" si="0"/>
        <v>57.55</v>
      </c>
      <c r="H12" s="37">
        <f t="shared" si="1"/>
        <v>1208.55</v>
      </c>
      <c r="I12" s="74"/>
      <c r="J12" s="41"/>
      <c r="K12" s="41"/>
      <c r="L12" s="40"/>
    </row>
    <row r="13" s="2" customFormat="1" ht="64" customHeight="1" spans="1:12">
      <c r="A13" s="48" t="s">
        <v>29</v>
      </c>
      <c r="B13" s="49" t="s">
        <v>42</v>
      </c>
      <c r="C13" s="50" t="s">
        <v>31</v>
      </c>
      <c r="D13" s="51" t="s">
        <v>32</v>
      </c>
      <c r="E13" s="42"/>
      <c r="F13" s="43">
        <f>SUM(F8:F12)</f>
        <v>7777</v>
      </c>
      <c r="G13" s="37">
        <f t="shared" si="0"/>
        <v>388.85</v>
      </c>
      <c r="H13" s="37">
        <f t="shared" si="1"/>
        <v>8165.85</v>
      </c>
      <c r="I13" s="74"/>
      <c r="J13" s="41"/>
      <c r="K13" s="41"/>
      <c r="L13" s="40"/>
    </row>
    <row r="14" s="2" customFormat="1" ht="57" customHeight="1" spans="1:12">
      <c r="A14" s="48" t="s">
        <v>29</v>
      </c>
      <c r="B14" s="49" t="s">
        <v>43</v>
      </c>
      <c r="C14" s="50" t="s">
        <v>31</v>
      </c>
      <c r="D14" s="51" t="s">
        <v>32</v>
      </c>
      <c r="E14" s="42"/>
      <c r="F14" s="43">
        <f>SUM(F13:F13)</f>
        <v>7777</v>
      </c>
      <c r="G14" s="37">
        <f t="shared" si="0"/>
        <v>388.85</v>
      </c>
      <c r="H14" s="37">
        <f t="shared" si="1"/>
        <v>8165.85</v>
      </c>
      <c r="I14" s="74"/>
      <c r="J14" s="41"/>
      <c r="K14" s="41"/>
      <c r="L14" s="40"/>
    </row>
    <row r="15" s="2" customFormat="1" ht="60" customHeight="1" spans="1:12">
      <c r="A15" s="48" t="s">
        <v>29</v>
      </c>
      <c r="B15" s="49" t="s">
        <v>44</v>
      </c>
      <c r="C15" s="50" t="s">
        <v>31</v>
      </c>
      <c r="D15" s="51" t="s">
        <v>32</v>
      </c>
      <c r="E15" s="42"/>
      <c r="F15" s="43">
        <f>SUM(F14:F14)</f>
        <v>7777</v>
      </c>
      <c r="G15" s="37">
        <f t="shared" si="0"/>
        <v>388.85</v>
      </c>
      <c r="H15" s="37">
        <f t="shared" si="1"/>
        <v>8165.85</v>
      </c>
      <c r="I15" s="74"/>
      <c r="J15" s="41"/>
      <c r="K15" s="41"/>
      <c r="L15" s="40"/>
    </row>
    <row r="16" s="2" customFormat="1" ht="15" customHeight="1" spans="1:12">
      <c r="A16" s="32" t="s">
        <v>29</v>
      </c>
      <c r="B16" s="33" t="s">
        <v>30</v>
      </c>
      <c r="C16" s="34" t="s">
        <v>31</v>
      </c>
      <c r="D16" s="35" t="s">
        <v>45</v>
      </c>
      <c r="E16" s="36" t="s">
        <v>33</v>
      </c>
      <c r="F16" s="37">
        <v>1293</v>
      </c>
      <c r="G16" s="37">
        <f t="shared" si="0"/>
        <v>64.65</v>
      </c>
      <c r="H16" s="37">
        <f t="shared" si="1"/>
        <v>1357.65</v>
      </c>
      <c r="I16" s="74"/>
      <c r="J16" s="41"/>
      <c r="K16" s="41"/>
      <c r="L16" s="40"/>
    </row>
    <row r="17" s="2" customFormat="1" ht="15" customHeight="1" spans="1:12">
      <c r="A17" s="38"/>
      <c r="B17" s="39"/>
      <c r="C17" s="40"/>
      <c r="D17" s="41"/>
      <c r="E17" s="36" t="s">
        <v>38</v>
      </c>
      <c r="F17" s="37">
        <v>1505</v>
      </c>
      <c r="G17" s="37">
        <f t="shared" si="0"/>
        <v>75.25</v>
      </c>
      <c r="H17" s="37">
        <f t="shared" si="1"/>
        <v>1580.25</v>
      </c>
      <c r="I17" s="74"/>
      <c r="J17" s="41"/>
      <c r="K17" s="41"/>
      <c r="L17" s="40"/>
    </row>
    <row r="18" s="2" customFormat="1" ht="15" customHeight="1" spans="1:12">
      <c r="A18" s="38"/>
      <c r="B18" s="39"/>
      <c r="C18" s="40"/>
      <c r="D18" s="41"/>
      <c r="E18" s="36" t="s">
        <v>39</v>
      </c>
      <c r="F18" s="37">
        <v>2293</v>
      </c>
      <c r="G18" s="37">
        <f t="shared" si="0"/>
        <v>114.65</v>
      </c>
      <c r="H18" s="37">
        <f t="shared" si="1"/>
        <v>2407.65</v>
      </c>
      <c r="I18" s="74"/>
      <c r="J18" s="41"/>
      <c r="K18" s="41"/>
      <c r="L18" s="40"/>
    </row>
    <row r="19" s="2" customFormat="1" ht="15" customHeight="1" spans="1:12">
      <c r="A19" s="38"/>
      <c r="B19" s="39"/>
      <c r="C19" s="40"/>
      <c r="D19" s="41"/>
      <c r="E19" s="42" t="s">
        <v>40</v>
      </c>
      <c r="F19" s="43">
        <v>1535</v>
      </c>
      <c r="G19" s="37">
        <f t="shared" si="0"/>
        <v>76.75</v>
      </c>
      <c r="H19" s="37">
        <f t="shared" si="1"/>
        <v>1611.75</v>
      </c>
      <c r="I19" s="74"/>
      <c r="J19" s="41"/>
      <c r="K19" s="41"/>
      <c r="L19" s="40"/>
    </row>
    <row r="20" s="2" customFormat="1" ht="15" customHeight="1" spans="1:12">
      <c r="A20" s="44"/>
      <c r="B20" s="45"/>
      <c r="C20" s="46"/>
      <c r="D20" s="47"/>
      <c r="E20" s="42" t="s">
        <v>41</v>
      </c>
      <c r="F20" s="43">
        <v>1151</v>
      </c>
      <c r="G20" s="37">
        <f t="shared" si="0"/>
        <v>57.55</v>
      </c>
      <c r="H20" s="37">
        <f t="shared" si="1"/>
        <v>1208.55</v>
      </c>
      <c r="I20" s="74"/>
      <c r="J20" s="41"/>
      <c r="K20" s="41"/>
      <c r="L20" s="40"/>
    </row>
    <row r="21" s="2" customFormat="1" ht="64" customHeight="1" spans="1:12">
      <c r="A21" s="48" t="s">
        <v>29</v>
      </c>
      <c r="B21" s="49" t="s">
        <v>42</v>
      </c>
      <c r="C21" s="50" t="s">
        <v>31</v>
      </c>
      <c r="D21" s="51" t="s">
        <v>45</v>
      </c>
      <c r="E21" s="42"/>
      <c r="F21" s="43">
        <f>SUM(F16:F20)</f>
        <v>7777</v>
      </c>
      <c r="G21" s="37">
        <f t="shared" si="0"/>
        <v>388.85</v>
      </c>
      <c r="H21" s="37">
        <f t="shared" si="1"/>
        <v>8165.85</v>
      </c>
      <c r="I21" s="74"/>
      <c r="J21" s="41"/>
      <c r="K21" s="41"/>
      <c r="L21" s="40"/>
    </row>
    <row r="22" s="2" customFormat="1" ht="57" customHeight="1" spans="1:12">
      <c r="A22" s="48" t="s">
        <v>29</v>
      </c>
      <c r="B22" s="49" t="s">
        <v>43</v>
      </c>
      <c r="C22" s="50" t="s">
        <v>31</v>
      </c>
      <c r="D22" s="51" t="s">
        <v>45</v>
      </c>
      <c r="E22" s="42"/>
      <c r="F22" s="43">
        <f t="shared" ref="F22:F24" si="2">SUM(F21:F21)</f>
        <v>7777</v>
      </c>
      <c r="G22" s="37">
        <f t="shared" si="0"/>
        <v>388.85</v>
      </c>
      <c r="H22" s="37">
        <f t="shared" si="1"/>
        <v>8165.85</v>
      </c>
      <c r="I22" s="74"/>
      <c r="J22" s="41"/>
      <c r="K22" s="41"/>
      <c r="L22" s="40"/>
    </row>
    <row r="23" s="2" customFormat="1" ht="60" customHeight="1" spans="1:12">
      <c r="A23" s="48" t="s">
        <v>29</v>
      </c>
      <c r="B23" s="49" t="s">
        <v>44</v>
      </c>
      <c r="C23" s="50" t="s">
        <v>31</v>
      </c>
      <c r="D23" s="51" t="s">
        <v>45</v>
      </c>
      <c r="E23" s="42"/>
      <c r="F23" s="43">
        <f t="shared" si="2"/>
        <v>7777</v>
      </c>
      <c r="G23" s="37">
        <f t="shared" si="0"/>
        <v>388.85</v>
      </c>
      <c r="H23" s="37">
        <f t="shared" si="1"/>
        <v>8165.85</v>
      </c>
      <c r="I23" s="74"/>
      <c r="J23" s="41"/>
      <c r="K23" s="41"/>
      <c r="L23" s="40"/>
    </row>
    <row r="24" s="2" customFormat="1" ht="60" customHeight="1" spans="1:12">
      <c r="A24" s="48" t="s">
        <v>29</v>
      </c>
      <c r="B24" s="49" t="s">
        <v>46</v>
      </c>
      <c r="C24" s="50" t="s">
        <v>31</v>
      </c>
      <c r="D24" s="51"/>
      <c r="E24" s="42"/>
      <c r="F24" s="43">
        <f>F15+F23</f>
        <v>15554</v>
      </c>
      <c r="G24" s="37">
        <f t="shared" si="0"/>
        <v>777.7</v>
      </c>
      <c r="H24" s="37">
        <f t="shared" si="1"/>
        <v>16331.7</v>
      </c>
      <c r="I24" s="75"/>
      <c r="J24" s="47"/>
      <c r="K24" s="47"/>
      <c r="L24" s="46"/>
    </row>
    <row r="25" s="2" customFormat="1" ht="15" spans="1:12">
      <c r="A25" s="52" t="s">
        <v>47</v>
      </c>
      <c r="B25" s="53"/>
      <c r="C25" s="53"/>
      <c r="D25" s="51"/>
      <c r="E25" s="53"/>
      <c r="F25" s="50">
        <f>SUM(F8:F24)</f>
        <v>77770</v>
      </c>
      <c r="G25" s="37">
        <f t="shared" si="0"/>
        <v>3888.5</v>
      </c>
      <c r="H25" s="37">
        <f t="shared" si="1"/>
        <v>81658.5</v>
      </c>
      <c r="I25" s="59"/>
      <c r="J25" s="59"/>
      <c r="K25" s="59"/>
      <c r="L25" s="59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4"/>
    <mergeCell ref="J8:J24"/>
    <mergeCell ref="K8:K24"/>
    <mergeCell ref="L8:L24"/>
  </mergeCells>
  <pageMargins left="0.75" right="0.75" top="1" bottom="1" header="0.5" footer="0.5"/>
  <pageSetup paperSize="9" scale="72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4"/>
  <sheetViews>
    <sheetView topLeftCell="A55" workbookViewId="0">
      <selection activeCell="B75" sqref="B75"/>
    </sheetView>
  </sheetViews>
  <sheetFormatPr defaultColWidth="9" defaultRowHeight="13.5" outlineLevelCol="3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60"/>
      <c r="B1" s="61"/>
      <c r="C1" s="62"/>
    </row>
    <row r="2" s="1" customFormat="1" ht="40" customHeight="1" spans="1:3">
      <c r="A2" s="63" t="s">
        <v>48</v>
      </c>
      <c r="B2" s="64"/>
      <c r="C2" s="65"/>
    </row>
    <row r="3" s="1" customFormat="1" ht="40" customHeight="1" spans="1:3">
      <c r="A3" s="63" t="s">
        <v>49</v>
      </c>
      <c r="B3" s="66" t="s">
        <v>29</v>
      </c>
      <c r="C3" s="67"/>
    </row>
    <row r="4" s="1" customFormat="1" ht="15.75" spans="1:3">
      <c r="A4" s="63" t="s">
        <v>50</v>
      </c>
      <c r="B4" s="53" t="s">
        <v>31</v>
      </c>
      <c r="C4" s="68"/>
    </row>
    <row r="5" s="1" customFormat="1" ht="108" customHeight="1" spans="1:3">
      <c r="A5" s="63" t="s">
        <v>51</v>
      </c>
      <c r="B5" s="69" t="s">
        <v>52</v>
      </c>
      <c r="C5" s="70" t="s">
        <v>53</v>
      </c>
    </row>
    <row r="6" s="1" customFormat="1" ht="14.25" spans="1:3">
      <c r="A6" s="63" t="s">
        <v>54</v>
      </c>
      <c r="B6" s="71" t="s">
        <v>55</v>
      </c>
      <c r="C6" s="72" t="s">
        <v>56</v>
      </c>
    </row>
    <row r="7" s="1" customFormat="1" ht="123" customHeight="1" spans="1:3">
      <c r="A7" s="63" t="s">
        <v>57</v>
      </c>
      <c r="B7" s="63"/>
      <c r="C7" s="72"/>
    </row>
    <row r="8" s="1" customFormat="1" ht="14.25" spans="1:3">
      <c r="A8" s="63" t="s">
        <v>58</v>
      </c>
      <c r="B8" s="63" t="s">
        <v>37</v>
      </c>
      <c r="C8" s="65" t="s">
        <v>59</v>
      </c>
    </row>
    <row r="9" s="1" customFormat="1" ht="14.25" spans="1:3">
      <c r="A9" s="63" t="s">
        <v>60</v>
      </c>
      <c r="B9" s="63" t="s">
        <v>61</v>
      </c>
      <c r="C9" s="67" t="s">
        <v>62</v>
      </c>
    </row>
    <row r="10" s="1" customFormat="1" ht="14.25" spans="1:3">
      <c r="A10" s="63" t="s">
        <v>63</v>
      </c>
      <c r="B10" s="63" t="s">
        <v>64</v>
      </c>
      <c r="C10" s="67"/>
    </row>
    <row r="11" s="1" customFormat="1" ht="14.25" spans="1:3">
      <c r="A11" s="63" t="s">
        <v>65</v>
      </c>
      <c r="B11" s="63"/>
      <c r="C11" s="68"/>
    </row>
    <row r="12" ht="14.25"/>
    <row r="13" s="1" customFormat="1" ht="56" customHeight="1" spans="1:3">
      <c r="A13" s="60"/>
      <c r="B13" s="61"/>
      <c r="C13" s="62"/>
    </row>
    <row r="14" s="1" customFormat="1" ht="40" customHeight="1" spans="1:3">
      <c r="A14" s="63" t="s">
        <v>48</v>
      </c>
      <c r="B14" s="64"/>
      <c r="C14" s="65"/>
    </row>
    <row r="15" s="1" customFormat="1" ht="40" customHeight="1" spans="1:3">
      <c r="A15" s="63" t="s">
        <v>49</v>
      </c>
      <c r="B15" s="66" t="s">
        <v>66</v>
      </c>
      <c r="C15" s="67"/>
    </row>
    <row r="16" s="1" customFormat="1" ht="15.75" spans="1:3">
      <c r="A16" s="63" t="s">
        <v>50</v>
      </c>
      <c r="B16" s="53" t="s">
        <v>31</v>
      </c>
      <c r="C16" s="68"/>
    </row>
    <row r="17" s="1" customFormat="1" ht="108" customHeight="1" spans="1:4">
      <c r="A17" s="63" t="s">
        <v>51</v>
      </c>
      <c r="B17" s="69" t="s">
        <v>67</v>
      </c>
      <c r="C17" s="70" t="s">
        <v>53</v>
      </c>
      <c r="D17" s="1" t="s">
        <v>68</v>
      </c>
    </row>
    <row r="18" s="1" customFormat="1" ht="14.25" spans="1:3">
      <c r="A18" s="63" t="s">
        <v>54</v>
      </c>
      <c r="B18" s="71" t="s">
        <v>55</v>
      </c>
      <c r="C18" s="72" t="s">
        <v>69</v>
      </c>
    </row>
    <row r="19" s="1" customFormat="1" ht="123" customHeight="1" spans="1:3">
      <c r="A19" s="63" t="s">
        <v>57</v>
      </c>
      <c r="B19" s="63"/>
      <c r="C19" s="72"/>
    </row>
    <row r="20" s="1" customFormat="1" ht="14.25" spans="1:3">
      <c r="A20" s="63" t="s">
        <v>58</v>
      </c>
      <c r="B20" s="63" t="s">
        <v>70</v>
      </c>
      <c r="C20" s="65" t="s">
        <v>59</v>
      </c>
    </row>
    <row r="21" s="1" customFormat="1" ht="14.25" spans="1:3">
      <c r="A21" s="63" t="s">
        <v>60</v>
      </c>
      <c r="B21" s="63" t="s">
        <v>71</v>
      </c>
      <c r="C21" s="67" t="s">
        <v>62</v>
      </c>
    </row>
    <row r="22" s="1" customFormat="1" ht="14.25" spans="1:3">
      <c r="A22" s="63" t="s">
        <v>63</v>
      </c>
      <c r="B22" s="63" t="s">
        <v>72</v>
      </c>
      <c r="C22" s="67"/>
    </row>
    <row r="23" s="1" customFormat="1" ht="14.25" spans="1:3">
      <c r="A23" s="63" t="s">
        <v>65</v>
      </c>
      <c r="B23" s="63"/>
      <c r="C23" s="68"/>
    </row>
    <row r="25" s="1" customFormat="1" ht="14.25"/>
    <row r="26" s="1" customFormat="1" ht="56" customHeight="1" spans="1:3">
      <c r="A26" s="60"/>
      <c r="B26" s="61"/>
      <c r="C26" s="62"/>
    </row>
    <row r="27" s="1" customFormat="1" ht="40" customHeight="1" spans="1:3">
      <c r="A27" s="63" t="s">
        <v>48</v>
      </c>
      <c r="B27" s="64"/>
      <c r="C27" s="65"/>
    </row>
    <row r="28" s="1" customFormat="1" ht="40" customHeight="1" spans="1:3">
      <c r="A28" s="63" t="s">
        <v>49</v>
      </c>
      <c r="B28" s="66" t="s">
        <v>73</v>
      </c>
      <c r="C28" s="67"/>
    </row>
    <row r="29" s="1" customFormat="1" ht="15.75" spans="1:3">
      <c r="A29" s="63" t="s">
        <v>50</v>
      </c>
      <c r="B29" s="53" t="s">
        <v>31</v>
      </c>
      <c r="C29" s="68"/>
    </row>
    <row r="30" s="1" customFormat="1" ht="108" customHeight="1" spans="1:4">
      <c r="A30" s="63" t="s">
        <v>51</v>
      </c>
      <c r="B30" s="69" t="s">
        <v>67</v>
      </c>
      <c r="C30" s="70" t="s">
        <v>53</v>
      </c>
      <c r="D30" s="1" t="s">
        <v>68</v>
      </c>
    </row>
    <row r="31" s="1" customFormat="1" ht="14.25" spans="1:3">
      <c r="A31" s="63" t="s">
        <v>54</v>
      </c>
      <c r="B31" s="71" t="s">
        <v>55</v>
      </c>
      <c r="C31" s="72" t="s">
        <v>74</v>
      </c>
    </row>
    <row r="32" s="1" customFormat="1" ht="123" customHeight="1" spans="1:3">
      <c r="A32" s="63" t="s">
        <v>57</v>
      </c>
      <c r="B32" s="63"/>
      <c r="C32" s="72"/>
    </row>
    <row r="33" s="1" customFormat="1" ht="14.25" spans="1:3">
      <c r="A33" s="63" t="s">
        <v>58</v>
      </c>
      <c r="B33" s="63" t="s">
        <v>70</v>
      </c>
      <c r="C33" s="65" t="s">
        <v>59</v>
      </c>
    </row>
    <row r="34" s="1" customFormat="1" ht="14.25" spans="1:3">
      <c r="A34" s="63" t="s">
        <v>60</v>
      </c>
      <c r="B34" s="63" t="s">
        <v>75</v>
      </c>
      <c r="C34" s="67" t="s">
        <v>62</v>
      </c>
    </row>
    <row r="35" s="1" customFormat="1" ht="14.25" spans="1:3">
      <c r="A35" s="63" t="s">
        <v>63</v>
      </c>
      <c r="B35" s="63" t="s">
        <v>71</v>
      </c>
      <c r="C35" s="67"/>
    </row>
    <row r="36" s="1" customFormat="1" ht="14.25" spans="1:3">
      <c r="A36" s="63" t="s">
        <v>65</v>
      </c>
      <c r="B36" s="63"/>
      <c r="C36" s="68"/>
    </row>
    <row r="38" s="1" customFormat="1" ht="14.25"/>
    <row r="39" s="1" customFormat="1" ht="56" customHeight="1" spans="1:3">
      <c r="A39" s="60"/>
      <c r="B39" s="61"/>
      <c r="C39" s="62"/>
    </row>
    <row r="40" s="1" customFormat="1" ht="40" customHeight="1" spans="1:3">
      <c r="A40" s="63" t="s">
        <v>48</v>
      </c>
      <c r="B40" s="64"/>
      <c r="C40" s="65"/>
    </row>
    <row r="41" s="1" customFormat="1" ht="68" customHeight="1" spans="1:3">
      <c r="A41" s="63" t="s">
        <v>49</v>
      </c>
      <c r="B41" s="66" t="s">
        <v>76</v>
      </c>
      <c r="C41" s="67"/>
    </row>
    <row r="42" s="1" customFormat="1" ht="15.75" spans="1:3">
      <c r="A42" s="63" t="s">
        <v>50</v>
      </c>
      <c r="B42" s="53" t="s">
        <v>31</v>
      </c>
      <c r="C42" s="68"/>
    </row>
    <row r="43" s="1" customFormat="1" ht="108" customHeight="1" spans="1:4">
      <c r="A43" s="63" t="s">
        <v>51</v>
      </c>
      <c r="B43" s="69" t="s">
        <v>67</v>
      </c>
      <c r="C43" s="70" t="s">
        <v>53</v>
      </c>
      <c r="D43" s="1" t="s">
        <v>68</v>
      </c>
    </row>
    <row r="44" s="1" customFormat="1" ht="14.25" spans="1:3">
      <c r="A44" s="63" t="s">
        <v>54</v>
      </c>
      <c r="B44" s="71" t="s">
        <v>55</v>
      </c>
      <c r="C44" s="72" t="s">
        <v>77</v>
      </c>
    </row>
    <row r="45" s="1" customFormat="1" ht="123" customHeight="1" spans="1:3">
      <c r="A45" s="63" t="s">
        <v>57</v>
      </c>
      <c r="B45" s="63"/>
      <c r="C45" s="72"/>
    </row>
    <row r="46" s="1" customFormat="1" ht="14.25" spans="1:3">
      <c r="A46" s="63" t="s">
        <v>58</v>
      </c>
      <c r="B46" s="63" t="s">
        <v>70</v>
      </c>
      <c r="C46" s="65" t="s">
        <v>59</v>
      </c>
    </row>
    <row r="47" s="1" customFormat="1" ht="14.25" spans="1:3">
      <c r="A47" s="63" t="s">
        <v>60</v>
      </c>
      <c r="B47" s="63" t="s">
        <v>78</v>
      </c>
      <c r="C47" s="67" t="s">
        <v>62</v>
      </c>
    </row>
    <row r="48" s="1" customFormat="1" ht="14.25" spans="1:3">
      <c r="A48" s="63" t="s">
        <v>63</v>
      </c>
      <c r="B48" s="63" t="s">
        <v>79</v>
      </c>
      <c r="C48" s="67"/>
    </row>
    <row r="49" s="1" customFormat="1" ht="14.25" spans="1:3">
      <c r="A49" s="63" t="s">
        <v>65</v>
      </c>
      <c r="B49" s="63"/>
      <c r="C49" s="68"/>
    </row>
    <row r="50" ht="14.25"/>
    <row r="51" s="1" customFormat="1" ht="56" customHeight="1" spans="1:3">
      <c r="A51" s="60"/>
      <c r="B51" s="61"/>
      <c r="C51" s="62"/>
    </row>
    <row r="52" s="1" customFormat="1" ht="40" customHeight="1" spans="1:3">
      <c r="A52" s="63" t="s">
        <v>48</v>
      </c>
      <c r="B52" s="64"/>
      <c r="C52" s="65"/>
    </row>
    <row r="53" s="1" customFormat="1" ht="68" customHeight="1" spans="1:3">
      <c r="A53" s="63" t="s">
        <v>49</v>
      </c>
      <c r="B53" s="66" t="s">
        <v>76</v>
      </c>
      <c r="C53" s="67"/>
    </row>
    <row r="54" s="1" customFormat="1" ht="15.75" spans="1:3">
      <c r="A54" s="63" t="s">
        <v>50</v>
      </c>
      <c r="B54" s="53" t="s">
        <v>31</v>
      </c>
      <c r="C54" s="68"/>
    </row>
    <row r="55" s="1" customFormat="1" ht="108" customHeight="1" spans="1:4">
      <c r="A55" s="63" t="s">
        <v>51</v>
      </c>
      <c r="B55" s="69" t="s">
        <v>80</v>
      </c>
      <c r="C55" s="70" t="s">
        <v>53</v>
      </c>
      <c r="D55" s="1" t="s">
        <v>68</v>
      </c>
    </row>
    <row r="56" s="1" customFormat="1" ht="14.25" spans="1:3">
      <c r="A56" s="63" t="s">
        <v>54</v>
      </c>
      <c r="B56" s="71" t="s">
        <v>55</v>
      </c>
      <c r="C56" s="72" t="s">
        <v>81</v>
      </c>
    </row>
    <row r="57" s="1" customFormat="1" ht="123" customHeight="1" spans="1:3">
      <c r="A57" s="63" t="s">
        <v>57</v>
      </c>
      <c r="B57" s="63"/>
      <c r="C57" s="72"/>
    </row>
    <row r="58" s="1" customFormat="1" ht="14.25" spans="1:3">
      <c r="A58" s="63" t="s">
        <v>58</v>
      </c>
      <c r="B58" s="63" t="s">
        <v>70</v>
      </c>
      <c r="C58" s="65" t="s">
        <v>59</v>
      </c>
    </row>
    <row r="59" s="1" customFormat="1" ht="14.25" spans="1:3">
      <c r="A59" s="63" t="s">
        <v>60</v>
      </c>
      <c r="B59" s="63" t="s">
        <v>82</v>
      </c>
      <c r="C59" s="67" t="s">
        <v>62</v>
      </c>
    </row>
    <row r="60" s="1" customFormat="1" ht="14.25" spans="1:3">
      <c r="A60" s="63" t="s">
        <v>63</v>
      </c>
      <c r="B60" s="63" t="s">
        <v>83</v>
      </c>
      <c r="C60" s="67"/>
    </row>
    <row r="61" s="1" customFormat="1" ht="14.25" spans="1:3">
      <c r="A61" s="63" t="s">
        <v>65</v>
      </c>
      <c r="B61" s="63"/>
      <c r="C61" s="68"/>
    </row>
    <row r="65" spans="1:2">
      <c r="A65" s="76" t="s">
        <v>84</v>
      </c>
      <c r="B65" s="76" t="s">
        <v>84</v>
      </c>
    </row>
    <row r="66" spans="1:2">
      <c r="A66" s="76" t="s">
        <v>85</v>
      </c>
      <c r="B66" s="76" t="s">
        <v>85</v>
      </c>
    </row>
    <row r="67" spans="1:2">
      <c r="A67" s="76" t="s">
        <v>86</v>
      </c>
      <c r="B67" s="76" t="s">
        <v>86</v>
      </c>
    </row>
    <row r="68" spans="1:2">
      <c r="A68" s="76" t="s">
        <v>87</v>
      </c>
      <c r="B68" s="76" t="s">
        <v>87</v>
      </c>
    </row>
    <row r="69" spans="1:2">
      <c r="A69" s="76" t="s">
        <v>88</v>
      </c>
      <c r="B69" s="76" t="s">
        <v>88</v>
      </c>
    </row>
    <row r="70" spans="1:2">
      <c r="A70" s="76" t="s">
        <v>89</v>
      </c>
      <c r="B70" s="76" t="s">
        <v>89</v>
      </c>
    </row>
    <row r="71" spans="1:2">
      <c r="A71" s="76" t="s">
        <v>90</v>
      </c>
      <c r="B71" s="76" t="s">
        <v>90</v>
      </c>
    </row>
    <row r="72" spans="1:2">
      <c r="A72" s="76" t="s">
        <v>91</v>
      </c>
      <c r="B72" s="76" t="s">
        <v>91</v>
      </c>
    </row>
    <row r="73" spans="1:2">
      <c r="A73" s="76" t="s">
        <v>92</v>
      </c>
      <c r="B73" s="76" t="s">
        <v>92</v>
      </c>
    </row>
    <row r="74" spans="1:2">
      <c r="A74" s="76" t="s">
        <v>93</v>
      </c>
      <c r="B74" s="76" t="s">
        <v>93</v>
      </c>
    </row>
  </sheetData>
  <mergeCells count="20">
    <mergeCell ref="A1:C1"/>
    <mergeCell ref="A13:C13"/>
    <mergeCell ref="A26:C26"/>
    <mergeCell ref="A39:C39"/>
    <mergeCell ref="A51:C51"/>
    <mergeCell ref="C3:C4"/>
    <mergeCell ref="C6:C7"/>
    <mergeCell ref="C9:C11"/>
    <mergeCell ref="C15:C16"/>
    <mergeCell ref="C18:C19"/>
    <mergeCell ref="C21:C23"/>
    <mergeCell ref="C28:C29"/>
    <mergeCell ref="C31:C32"/>
    <mergeCell ref="C34:C36"/>
    <mergeCell ref="C41:C42"/>
    <mergeCell ref="C44:C45"/>
    <mergeCell ref="C47:C49"/>
    <mergeCell ref="C53:C54"/>
    <mergeCell ref="C56:C57"/>
    <mergeCell ref="C59:C61"/>
  </mergeCells>
  <pageMargins left="0.75" right="0.75" top="1" bottom="1" header="0.5" footer="0.5"/>
  <pageSetup paperSize="9" scale="28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1"/>
  <sheetViews>
    <sheetView tabSelected="1" workbookViewId="0">
      <selection activeCell="E4" sqref="E4:F4"/>
    </sheetView>
  </sheetViews>
  <sheetFormatPr defaultColWidth="9" defaultRowHeight="12.75"/>
  <cols>
    <col min="1" max="1" width="9.625" style="2" customWidth="1"/>
    <col min="2" max="2" width="22.625" style="2" customWidth="1"/>
    <col min="3" max="16384" width="9" style="2"/>
  </cols>
  <sheetData>
    <row r="1" s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s="1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s="1" customFormat="1" ht="26.25" spans="1:12">
      <c r="A3" s="9"/>
      <c r="B3" s="9"/>
      <c r="C3" s="9"/>
      <c r="D3" s="9" t="s">
        <v>2</v>
      </c>
      <c r="E3" s="10">
        <v>45764</v>
      </c>
      <c r="F3" s="10"/>
      <c r="G3" s="11"/>
      <c r="H3" s="12"/>
      <c r="I3" s="54"/>
      <c r="J3" s="55"/>
      <c r="K3" s="55"/>
      <c r="L3" s="9"/>
    </row>
    <row r="4" s="1" customFormat="1" ht="15" spans="1:12">
      <c r="A4" s="9"/>
      <c r="B4" s="9"/>
      <c r="C4" s="9"/>
      <c r="D4" s="13" t="s">
        <v>3</v>
      </c>
      <c r="E4" s="14" t="s">
        <v>94</v>
      </c>
      <c r="F4" s="15"/>
      <c r="G4" s="16"/>
      <c r="H4" s="17"/>
      <c r="I4" s="56"/>
      <c r="J4" s="57"/>
      <c r="K4" s="57"/>
      <c r="L4" s="56"/>
    </row>
    <row r="5" s="1" customFormat="1" ht="26.25" spans="1:12">
      <c r="A5" s="9"/>
      <c r="B5" s="13" t="s">
        <v>95</v>
      </c>
      <c r="C5" s="9"/>
      <c r="D5" s="9"/>
      <c r="E5" s="9"/>
      <c r="F5" s="9"/>
      <c r="G5" s="18"/>
      <c r="H5" s="12"/>
      <c r="I5" s="54"/>
      <c r="J5" s="55"/>
      <c r="K5" s="55"/>
      <c r="L5" s="9"/>
    </row>
    <row r="6" s="2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2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2" customFormat="1" ht="15" customHeight="1" spans="1:12">
      <c r="A8" s="32" t="s">
        <v>66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646</v>
      </c>
      <c r="G8" s="37">
        <f t="shared" ref="G8:G41" si="0">F8*0.05</f>
        <v>32.3</v>
      </c>
      <c r="H8" s="37">
        <f t="shared" ref="H8:H41" si="1">F8+G8</f>
        <v>678.3</v>
      </c>
      <c r="I8" s="58" t="s">
        <v>69</v>
      </c>
      <c r="J8" s="51" t="s">
        <v>96</v>
      </c>
      <c r="K8" s="51" t="s">
        <v>97</v>
      </c>
      <c r="L8" s="50" t="s">
        <v>70</v>
      </c>
    </row>
    <row r="9" s="2" customFormat="1" ht="15" customHeight="1" spans="1:12">
      <c r="A9" s="38"/>
      <c r="B9" s="39"/>
      <c r="C9" s="40"/>
      <c r="D9" s="41"/>
      <c r="E9" s="36" t="s">
        <v>38</v>
      </c>
      <c r="F9" s="37">
        <v>1752</v>
      </c>
      <c r="G9" s="37">
        <f t="shared" si="0"/>
        <v>87.6</v>
      </c>
      <c r="H9" s="37">
        <f t="shared" si="1"/>
        <v>1839.6</v>
      </c>
      <c r="I9" s="58"/>
      <c r="J9" s="51"/>
      <c r="K9" s="51"/>
      <c r="L9" s="50"/>
    </row>
    <row r="10" s="2" customFormat="1" ht="15" customHeight="1" spans="1:12">
      <c r="A10" s="38"/>
      <c r="B10" s="39"/>
      <c r="C10" s="40"/>
      <c r="D10" s="41"/>
      <c r="E10" s="36" t="s">
        <v>39</v>
      </c>
      <c r="F10" s="37">
        <v>2631</v>
      </c>
      <c r="G10" s="37">
        <f t="shared" si="0"/>
        <v>131.55</v>
      </c>
      <c r="H10" s="37">
        <f t="shared" si="1"/>
        <v>2762.55</v>
      </c>
      <c r="I10" s="58"/>
      <c r="J10" s="51"/>
      <c r="K10" s="51"/>
      <c r="L10" s="50"/>
    </row>
    <row r="11" s="2" customFormat="1" ht="15" customHeight="1" spans="1:12">
      <c r="A11" s="38"/>
      <c r="B11" s="39"/>
      <c r="C11" s="40"/>
      <c r="D11" s="41"/>
      <c r="E11" s="42" t="s">
        <v>40</v>
      </c>
      <c r="F11" s="43">
        <v>1768</v>
      </c>
      <c r="G11" s="37">
        <f t="shared" si="0"/>
        <v>88.4</v>
      </c>
      <c r="H11" s="37">
        <f t="shared" si="1"/>
        <v>1856.4</v>
      </c>
      <c r="I11" s="58"/>
      <c r="J11" s="51"/>
      <c r="K11" s="51"/>
      <c r="L11" s="50"/>
    </row>
    <row r="12" s="2" customFormat="1" ht="15" customHeight="1" spans="1:12">
      <c r="A12" s="44"/>
      <c r="B12" s="45"/>
      <c r="C12" s="46"/>
      <c r="D12" s="47"/>
      <c r="E12" s="42" t="s">
        <v>41</v>
      </c>
      <c r="F12" s="43">
        <v>576</v>
      </c>
      <c r="G12" s="37">
        <f t="shared" si="0"/>
        <v>28.8</v>
      </c>
      <c r="H12" s="37">
        <f t="shared" si="1"/>
        <v>604.8</v>
      </c>
      <c r="I12" s="58"/>
      <c r="J12" s="51"/>
      <c r="K12" s="51"/>
      <c r="L12" s="50"/>
    </row>
    <row r="13" s="2" customFormat="1" ht="64" customHeight="1" spans="1:12">
      <c r="A13" s="48" t="s">
        <v>66</v>
      </c>
      <c r="B13" s="49" t="s">
        <v>42</v>
      </c>
      <c r="C13" s="50" t="s">
        <v>31</v>
      </c>
      <c r="D13" s="51" t="s">
        <v>32</v>
      </c>
      <c r="E13" s="42"/>
      <c r="F13" s="43">
        <f>SUM(F8:F12)</f>
        <v>7373</v>
      </c>
      <c r="G13" s="37">
        <f t="shared" si="0"/>
        <v>368.65</v>
      </c>
      <c r="H13" s="37">
        <f t="shared" si="1"/>
        <v>7741.65</v>
      </c>
      <c r="I13" s="58"/>
      <c r="J13" s="51"/>
      <c r="K13" s="51"/>
      <c r="L13" s="50"/>
    </row>
    <row r="14" s="2" customFormat="1" ht="57" customHeight="1" spans="1:12">
      <c r="A14" s="48" t="s">
        <v>66</v>
      </c>
      <c r="B14" s="49" t="s">
        <v>43</v>
      </c>
      <c r="C14" s="50" t="s">
        <v>31</v>
      </c>
      <c r="D14" s="51" t="s">
        <v>32</v>
      </c>
      <c r="E14" s="42"/>
      <c r="F14" s="43">
        <f>SUM(F13:F13)</f>
        <v>7373</v>
      </c>
      <c r="G14" s="37">
        <f t="shared" si="0"/>
        <v>368.65</v>
      </c>
      <c r="H14" s="37">
        <f t="shared" si="1"/>
        <v>7741.65</v>
      </c>
      <c r="I14" s="58"/>
      <c r="J14" s="51"/>
      <c r="K14" s="51"/>
      <c r="L14" s="50"/>
    </row>
    <row r="15" s="2" customFormat="1" ht="60" customHeight="1" spans="1:12">
      <c r="A15" s="48" t="s">
        <v>66</v>
      </c>
      <c r="B15" s="49" t="s">
        <v>44</v>
      </c>
      <c r="C15" s="50" t="s">
        <v>31</v>
      </c>
      <c r="D15" s="51" t="s">
        <v>32</v>
      </c>
      <c r="E15" s="42"/>
      <c r="F15" s="43">
        <f>SUM(F14:F14)</f>
        <v>7373</v>
      </c>
      <c r="G15" s="37">
        <f t="shared" si="0"/>
        <v>368.65</v>
      </c>
      <c r="H15" s="37">
        <f t="shared" si="1"/>
        <v>7741.65</v>
      </c>
      <c r="I15" s="58"/>
      <c r="J15" s="51"/>
      <c r="K15" s="51"/>
      <c r="L15" s="50"/>
    </row>
    <row r="16" s="2" customFormat="1" ht="15" customHeight="1" spans="1:12">
      <c r="A16" s="32" t="s">
        <v>66</v>
      </c>
      <c r="B16" s="33" t="s">
        <v>30</v>
      </c>
      <c r="C16" s="34" t="s">
        <v>31</v>
      </c>
      <c r="D16" s="35" t="s">
        <v>45</v>
      </c>
      <c r="E16" s="36" t="s">
        <v>33</v>
      </c>
      <c r="F16" s="37">
        <v>388</v>
      </c>
      <c r="G16" s="37">
        <f t="shared" si="0"/>
        <v>19.4</v>
      </c>
      <c r="H16" s="37">
        <f t="shared" si="1"/>
        <v>407.4</v>
      </c>
      <c r="I16" s="58"/>
      <c r="J16" s="51"/>
      <c r="K16" s="51"/>
      <c r="L16" s="50"/>
    </row>
    <row r="17" s="2" customFormat="1" ht="15" customHeight="1" spans="1:12">
      <c r="A17" s="38"/>
      <c r="B17" s="39"/>
      <c r="C17" s="40"/>
      <c r="D17" s="41"/>
      <c r="E17" s="36" t="s">
        <v>38</v>
      </c>
      <c r="F17" s="37">
        <v>1318</v>
      </c>
      <c r="G17" s="37">
        <f t="shared" si="0"/>
        <v>65.9</v>
      </c>
      <c r="H17" s="37">
        <f t="shared" si="1"/>
        <v>1383.9</v>
      </c>
      <c r="I17" s="58"/>
      <c r="J17" s="51"/>
      <c r="K17" s="51"/>
      <c r="L17" s="50"/>
    </row>
    <row r="18" s="2" customFormat="1" ht="15" customHeight="1" spans="1:12">
      <c r="A18" s="38"/>
      <c r="B18" s="39"/>
      <c r="C18" s="40"/>
      <c r="D18" s="41"/>
      <c r="E18" s="36" t="s">
        <v>39</v>
      </c>
      <c r="F18" s="37">
        <v>1975</v>
      </c>
      <c r="G18" s="37">
        <f t="shared" si="0"/>
        <v>98.75</v>
      </c>
      <c r="H18" s="37">
        <f t="shared" si="1"/>
        <v>2073.75</v>
      </c>
      <c r="I18" s="58"/>
      <c r="J18" s="51"/>
      <c r="K18" s="51"/>
      <c r="L18" s="50"/>
    </row>
    <row r="19" s="2" customFormat="1" ht="15" customHeight="1" spans="1:12">
      <c r="A19" s="38"/>
      <c r="B19" s="39"/>
      <c r="C19" s="40"/>
      <c r="D19" s="41"/>
      <c r="E19" s="42" t="s">
        <v>40</v>
      </c>
      <c r="F19" s="43">
        <v>1327</v>
      </c>
      <c r="G19" s="37">
        <f t="shared" si="0"/>
        <v>66.35</v>
      </c>
      <c r="H19" s="37">
        <f t="shared" si="1"/>
        <v>1393.35</v>
      </c>
      <c r="I19" s="58"/>
      <c r="J19" s="51"/>
      <c r="K19" s="51"/>
      <c r="L19" s="50"/>
    </row>
    <row r="20" s="2" customFormat="1" ht="15" customHeight="1" spans="1:12">
      <c r="A20" s="44"/>
      <c r="B20" s="45"/>
      <c r="C20" s="46"/>
      <c r="D20" s="47"/>
      <c r="E20" s="42" t="s">
        <v>41</v>
      </c>
      <c r="F20" s="43">
        <v>345</v>
      </c>
      <c r="G20" s="37">
        <f t="shared" si="0"/>
        <v>17.25</v>
      </c>
      <c r="H20" s="37">
        <f t="shared" si="1"/>
        <v>362.25</v>
      </c>
      <c r="I20" s="58"/>
      <c r="J20" s="51"/>
      <c r="K20" s="51"/>
      <c r="L20" s="50"/>
    </row>
    <row r="21" s="2" customFormat="1" ht="64" customHeight="1" spans="1:12">
      <c r="A21" s="48" t="s">
        <v>66</v>
      </c>
      <c r="B21" s="49" t="s">
        <v>42</v>
      </c>
      <c r="C21" s="50" t="s">
        <v>31</v>
      </c>
      <c r="D21" s="51" t="s">
        <v>45</v>
      </c>
      <c r="E21" s="42"/>
      <c r="F21" s="43">
        <f>SUM(F16:F20)</f>
        <v>5353</v>
      </c>
      <c r="G21" s="37">
        <f t="shared" si="0"/>
        <v>267.65</v>
      </c>
      <c r="H21" s="37">
        <f t="shared" si="1"/>
        <v>5620.65</v>
      </c>
      <c r="I21" s="58"/>
      <c r="J21" s="51"/>
      <c r="K21" s="51"/>
      <c r="L21" s="50"/>
    </row>
    <row r="22" s="2" customFormat="1" ht="57" customHeight="1" spans="1:12">
      <c r="A22" s="48" t="s">
        <v>66</v>
      </c>
      <c r="B22" s="49" t="s">
        <v>43</v>
      </c>
      <c r="C22" s="50" t="s">
        <v>31</v>
      </c>
      <c r="D22" s="51" t="s">
        <v>45</v>
      </c>
      <c r="E22" s="42"/>
      <c r="F22" s="43">
        <f>SUM(F21:F21)</f>
        <v>5353</v>
      </c>
      <c r="G22" s="37">
        <f t="shared" si="0"/>
        <v>267.65</v>
      </c>
      <c r="H22" s="37">
        <f t="shared" si="1"/>
        <v>5620.65</v>
      </c>
      <c r="I22" s="58"/>
      <c r="J22" s="51"/>
      <c r="K22" s="51"/>
      <c r="L22" s="50"/>
    </row>
    <row r="23" s="2" customFormat="1" ht="60" customHeight="1" spans="1:12">
      <c r="A23" s="48" t="s">
        <v>66</v>
      </c>
      <c r="B23" s="49" t="s">
        <v>44</v>
      </c>
      <c r="C23" s="50" t="s">
        <v>31</v>
      </c>
      <c r="D23" s="51" t="s">
        <v>45</v>
      </c>
      <c r="E23" s="42"/>
      <c r="F23" s="43">
        <f>SUM(F22:F22)</f>
        <v>5353</v>
      </c>
      <c r="G23" s="37">
        <f t="shared" si="0"/>
        <v>267.65</v>
      </c>
      <c r="H23" s="37">
        <f t="shared" si="1"/>
        <v>5620.65</v>
      </c>
      <c r="I23" s="58"/>
      <c r="J23" s="51"/>
      <c r="K23" s="51"/>
      <c r="L23" s="50"/>
    </row>
    <row r="24" s="2" customFormat="1" ht="15" customHeight="1" spans="1:12">
      <c r="A24" s="32" t="s">
        <v>73</v>
      </c>
      <c r="B24" s="33" t="s">
        <v>30</v>
      </c>
      <c r="C24" s="34" t="s">
        <v>31</v>
      </c>
      <c r="D24" s="35" t="s">
        <v>32</v>
      </c>
      <c r="E24" s="36" t="s">
        <v>33</v>
      </c>
      <c r="F24" s="37">
        <v>1681</v>
      </c>
      <c r="G24" s="37">
        <f t="shared" si="0"/>
        <v>84.05</v>
      </c>
      <c r="H24" s="37">
        <f t="shared" si="1"/>
        <v>1765.05</v>
      </c>
      <c r="I24" s="58" t="s">
        <v>74</v>
      </c>
      <c r="J24" s="51" t="s">
        <v>97</v>
      </c>
      <c r="K24" s="51" t="s">
        <v>98</v>
      </c>
      <c r="L24" s="50" t="s">
        <v>70</v>
      </c>
    </row>
    <row r="25" s="2" customFormat="1" ht="15" customHeight="1" spans="1:12">
      <c r="A25" s="38"/>
      <c r="B25" s="39"/>
      <c r="C25" s="40"/>
      <c r="D25" s="41"/>
      <c r="E25" s="36" t="s">
        <v>38</v>
      </c>
      <c r="F25" s="37">
        <v>2823</v>
      </c>
      <c r="G25" s="37">
        <f t="shared" si="0"/>
        <v>141.15</v>
      </c>
      <c r="H25" s="37">
        <f t="shared" si="1"/>
        <v>2964.15</v>
      </c>
      <c r="I25" s="58"/>
      <c r="J25" s="51"/>
      <c r="K25" s="51"/>
      <c r="L25" s="50"/>
    </row>
    <row r="26" s="2" customFormat="1" ht="15" customHeight="1" spans="1:12">
      <c r="A26" s="38"/>
      <c r="B26" s="39"/>
      <c r="C26" s="40"/>
      <c r="D26" s="41"/>
      <c r="E26" s="36" t="s">
        <v>39</v>
      </c>
      <c r="F26" s="37">
        <v>4267</v>
      </c>
      <c r="G26" s="37">
        <f t="shared" si="0"/>
        <v>213.35</v>
      </c>
      <c r="H26" s="37">
        <f t="shared" si="1"/>
        <v>4480.35</v>
      </c>
      <c r="I26" s="58"/>
      <c r="J26" s="51"/>
      <c r="K26" s="51"/>
      <c r="L26" s="50"/>
    </row>
    <row r="27" s="2" customFormat="1" ht="15" customHeight="1" spans="1:12">
      <c r="A27" s="38"/>
      <c r="B27" s="39"/>
      <c r="C27" s="40"/>
      <c r="D27" s="41"/>
      <c r="E27" s="42" t="s">
        <v>40</v>
      </c>
      <c r="F27" s="43">
        <v>2862</v>
      </c>
      <c r="G27" s="37">
        <f t="shared" si="0"/>
        <v>143.1</v>
      </c>
      <c r="H27" s="37">
        <f t="shared" si="1"/>
        <v>3005.1</v>
      </c>
      <c r="I27" s="58"/>
      <c r="J27" s="51"/>
      <c r="K27" s="51"/>
      <c r="L27" s="50"/>
    </row>
    <row r="28" s="2" customFormat="1" ht="15" customHeight="1" spans="1:12">
      <c r="A28" s="44"/>
      <c r="B28" s="45"/>
      <c r="C28" s="46"/>
      <c r="D28" s="47"/>
      <c r="E28" s="42" t="s">
        <v>41</v>
      </c>
      <c r="F28" s="43">
        <v>1497</v>
      </c>
      <c r="G28" s="37">
        <f t="shared" si="0"/>
        <v>74.85</v>
      </c>
      <c r="H28" s="37">
        <f t="shared" si="1"/>
        <v>1571.85</v>
      </c>
      <c r="I28" s="58"/>
      <c r="J28" s="51"/>
      <c r="K28" s="51"/>
      <c r="L28" s="50"/>
    </row>
    <row r="29" s="2" customFormat="1" ht="64" customHeight="1" spans="1:12">
      <c r="A29" s="48" t="s">
        <v>73</v>
      </c>
      <c r="B29" s="49" t="s">
        <v>42</v>
      </c>
      <c r="C29" s="50" t="s">
        <v>31</v>
      </c>
      <c r="D29" s="51" t="s">
        <v>32</v>
      </c>
      <c r="E29" s="42"/>
      <c r="F29" s="43">
        <f>SUM(F24:F28)</f>
        <v>13130</v>
      </c>
      <c r="G29" s="37">
        <f t="shared" si="0"/>
        <v>656.5</v>
      </c>
      <c r="H29" s="37">
        <f t="shared" si="1"/>
        <v>13786.5</v>
      </c>
      <c r="I29" s="58"/>
      <c r="J29" s="51"/>
      <c r="K29" s="51"/>
      <c r="L29" s="50"/>
    </row>
    <row r="30" s="2" customFormat="1" ht="57" customHeight="1" spans="1:12">
      <c r="A30" s="48" t="s">
        <v>73</v>
      </c>
      <c r="B30" s="49" t="s">
        <v>43</v>
      </c>
      <c r="C30" s="50" t="s">
        <v>31</v>
      </c>
      <c r="D30" s="51" t="s">
        <v>32</v>
      </c>
      <c r="E30" s="42"/>
      <c r="F30" s="43">
        <f>SUM(F29:F29)</f>
        <v>13130</v>
      </c>
      <c r="G30" s="37">
        <f t="shared" si="0"/>
        <v>656.5</v>
      </c>
      <c r="H30" s="37">
        <f t="shared" si="1"/>
        <v>13786.5</v>
      </c>
      <c r="I30" s="58"/>
      <c r="J30" s="51"/>
      <c r="K30" s="51"/>
      <c r="L30" s="50"/>
    </row>
    <row r="31" s="2" customFormat="1" ht="60" customHeight="1" spans="1:12">
      <c r="A31" s="48" t="s">
        <v>73</v>
      </c>
      <c r="B31" s="49" t="s">
        <v>44</v>
      </c>
      <c r="C31" s="50" t="s">
        <v>31</v>
      </c>
      <c r="D31" s="51" t="s">
        <v>32</v>
      </c>
      <c r="E31" s="42"/>
      <c r="F31" s="43">
        <f>SUM(F30:F30)</f>
        <v>13130</v>
      </c>
      <c r="G31" s="37">
        <f t="shared" si="0"/>
        <v>656.5</v>
      </c>
      <c r="H31" s="37">
        <f t="shared" si="1"/>
        <v>13786.5</v>
      </c>
      <c r="I31" s="58"/>
      <c r="J31" s="51"/>
      <c r="K31" s="51"/>
      <c r="L31" s="50"/>
    </row>
    <row r="32" s="2" customFormat="1" ht="15" customHeight="1" spans="1:12">
      <c r="A32" s="32" t="s">
        <v>73</v>
      </c>
      <c r="B32" s="33" t="s">
        <v>30</v>
      </c>
      <c r="C32" s="34" t="s">
        <v>31</v>
      </c>
      <c r="D32" s="35" t="s">
        <v>45</v>
      </c>
      <c r="E32" s="36" t="s">
        <v>33</v>
      </c>
      <c r="F32" s="37">
        <v>1293</v>
      </c>
      <c r="G32" s="37">
        <f t="shared" si="0"/>
        <v>64.65</v>
      </c>
      <c r="H32" s="37">
        <f t="shared" si="1"/>
        <v>1357.65</v>
      </c>
      <c r="I32" s="58" t="s">
        <v>77</v>
      </c>
      <c r="J32" s="51" t="s">
        <v>99</v>
      </c>
      <c r="K32" s="51" t="s">
        <v>100</v>
      </c>
      <c r="L32" s="50" t="s">
        <v>70</v>
      </c>
    </row>
    <row r="33" s="2" customFormat="1" ht="15" customHeight="1" spans="1:12">
      <c r="A33" s="38"/>
      <c r="B33" s="39"/>
      <c r="C33" s="40"/>
      <c r="D33" s="41"/>
      <c r="E33" s="36" t="s">
        <v>38</v>
      </c>
      <c r="F33" s="37">
        <v>2172</v>
      </c>
      <c r="G33" s="37">
        <f t="shared" si="0"/>
        <v>108.6</v>
      </c>
      <c r="H33" s="37">
        <f t="shared" si="1"/>
        <v>2280.6</v>
      </c>
      <c r="I33" s="58"/>
      <c r="J33" s="51"/>
      <c r="K33" s="51"/>
      <c r="L33" s="50"/>
    </row>
    <row r="34" s="2" customFormat="1" ht="15" customHeight="1" spans="1:12">
      <c r="A34" s="38"/>
      <c r="B34" s="39"/>
      <c r="C34" s="40"/>
      <c r="D34" s="41"/>
      <c r="E34" s="36" t="s">
        <v>39</v>
      </c>
      <c r="F34" s="37">
        <v>3283</v>
      </c>
      <c r="G34" s="37">
        <f t="shared" si="0"/>
        <v>164.15</v>
      </c>
      <c r="H34" s="37">
        <f t="shared" si="1"/>
        <v>3447.15</v>
      </c>
      <c r="I34" s="58"/>
      <c r="J34" s="51"/>
      <c r="K34" s="51"/>
      <c r="L34" s="50"/>
    </row>
    <row r="35" s="2" customFormat="1" ht="15" customHeight="1" spans="1:12">
      <c r="A35" s="38"/>
      <c r="B35" s="39"/>
      <c r="C35" s="40"/>
      <c r="D35" s="41"/>
      <c r="E35" s="42" t="s">
        <v>40</v>
      </c>
      <c r="F35" s="43">
        <v>2202</v>
      </c>
      <c r="G35" s="37">
        <f t="shared" si="0"/>
        <v>110.1</v>
      </c>
      <c r="H35" s="37">
        <f t="shared" si="1"/>
        <v>2312.1</v>
      </c>
      <c r="I35" s="58"/>
      <c r="J35" s="51"/>
      <c r="K35" s="51"/>
      <c r="L35" s="50"/>
    </row>
    <row r="36" s="2" customFormat="1" ht="15" customHeight="1" spans="1:12">
      <c r="A36" s="44"/>
      <c r="B36" s="45"/>
      <c r="C36" s="46"/>
      <c r="D36" s="47"/>
      <c r="E36" s="42" t="s">
        <v>41</v>
      </c>
      <c r="F36" s="43">
        <v>1150</v>
      </c>
      <c r="G36" s="37">
        <f t="shared" si="0"/>
        <v>57.5</v>
      </c>
      <c r="H36" s="37">
        <f t="shared" si="1"/>
        <v>1207.5</v>
      </c>
      <c r="I36" s="58"/>
      <c r="J36" s="51"/>
      <c r="K36" s="51"/>
      <c r="L36" s="50"/>
    </row>
    <row r="37" s="2" customFormat="1" ht="64" customHeight="1" spans="1:12">
      <c r="A37" s="48" t="s">
        <v>73</v>
      </c>
      <c r="B37" s="49" t="s">
        <v>42</v>
      </c>
      <c r="C37" s="50" t="s">
        <v>31</v>
      </c>
      <c r="D37" s="51" t="s">
        <v>45</v>
      </c>
      <c r="E37" s="42"/>
      <c r="F37" s="43">
        <f>SUM(F32:F36)</f>
        <v>10100</v>
      </c>
      <c r="G37" s="37">
        <f t="shared" si="0"/>
        <v>505</v>
      </c>
      <c r="H37" s="37">
        <f t="shared" si="1"/>
        <v>10605</v>
      </c>
      <c r="I37" s="58"/>
      <c r="J37" s="51"/>
      <c r="K37" s="51"/>
      <c r="L37" s="50"/>
    </row>
    <row r="38" s="2" customFormat="1" ht="57" customHeight="1" spans="1:12">
      <c r="A38" s="48" t="s">
        <v>73</v>
      </c>
      <c r="B38" s="49" t="s">
        <v>43</v>
      </c>
      <c r="C38" s="50" t="s">
        <v>31</v>
      </c>
      <c r="D38" s="51" t="s">
        <v>45</v>
      </c>
      <c r="E38" s="42"/>
      <c r="F38" s="43">
        <f>SUM(F37:F37)</f>
        <v>10100</v>
      </c>
      <c r="G38" s="37">
        <f t="shared" si="0"/>
        <v>505</v>
      </c>
      <c r="H38" s="37">
        <f t="shared" si="1"/>
        <v>10605</v>
      </c>
      <c r="I38" s="58"/>
      <c r="J38" s="51"/>
      <c r="K38" s="51"/>
      <c r="L38" s="50"/>
    </row>
    <row r="39" s="2" customFormat="1" ht="60" customHeight="1" spans="1:12">
      <c r="A39" s="48" t="s">
        <v>73</v>
      </c>
      <c r="B39" s="49" t="s">
        <v>44</v>
      </c>
      <c r="C39" s="50" t="s">
        <v>31</v>
      </c>
      <c r="D39" s="51" t="s">
        <v>45</v>
      </c>
      <c r="E39" s="42"/>
      <c r="F39" s="43">
        <f>SUM(F38:F38)</f>
        <v>10100</v>
      </c>
      <c r="G39" s="37">
        <f t="shared" si="0"/>
        <v>505</v>
      </c>
      <c r="H39" s="37">
        <f t="shared" si="1"/>
        <v>10605</v>
      </c>
      <c r="I39" s="58"/>
      <c r="J39" s="51"/>
      <c r="K39" s="51"/>
      <c r="L39" s="50"/>
    </row>
    <row r="40" s="2" customFormat="1" ht="60" customHeight="1" spans="1:12">
      <c r="A40" s="48" t="s">
        <v>76</v>
      </c>
      <c r="B40" s="49" t="s">
        <v>46</v>
      </c>
      <c r="C40" s="50" t="s">
        <v>31</v>
      </c>
      <c r="D40" s="51"/>
      <c r="E40" s="42"/>
      <c r="F40" s="43">
        <f>F15+F23+F31+F39</f>
        <v>35956</v>
      </c>
      <c r="G40" s="37">
        <f t="shared" si="0"/>
        <v>1797.8</v>
      </c>
      <c r="H40" s="37">
        <f t="shared" si="1"/>
        <v>37753.8</v>
      </c>
      <c r="I40" s="58" t="s">
        <v>81</v>
      </c>
      <c r="J40" s="51" t="s">
        <v>101</v>
      </c>
      <c r="K40" s="51" t="s">
        <v>102</v>
      </c>
      <c r="L40" s="50" t="s">
        <v>70</v>
      </c>
    </row>
    <row r="41" s="2" customFormat="1" ht="15" spans="1:12">
      <c r="A41" s="52" t="s">
        <v>47</v>
      </c>
      <c r="B41" s="53"/>
      <c r="C41" s="53"/>
      <c r="D41" s="51"/>
      <c r="E41" s="53"/>
      <c r="F41" s="50">
        <f>SUM(F8:F40)</f>
        <v>179780</v>
      </c>
      <c r="G41" s="37">
        <f t="shared" si="0"/>
        <v>8989</v>
      </c>
      <c r="H41" s="37">
        <f t="shared" si="1"/>
        <v>188769</v>
      </c>
      <c r="I41" s="59"/>
      <c r="J41" s="59"/>
      <c r="K41" s="59"/>
      <c r="L41" s="59"/>
    </row>
  </sheetData>
  <mergeCells count="32">
    <mergeCell ref="A1:L1"/>
    <mergeCell ref="A2:L2"/>
    <mergeCell ref="E3:F3"/>
    <mergeCell ref="E4:F4"/>
    <mergeCell ref="A8:A12"/>
    <mergeCell ref="A16:A20"/>
    <mergeCell ref="A24:A28"/>
    <mergeCell ref="A32:A36"/>
    <mergeCell ref="B8:B12"/>
    <mergeCell ref="B16:B20"/>
    <mergeCell ref="B24:B28"/>
    <mergeCell ref="B32:B36"/>
    <mergeCell ref="C8:C12"/>
    <mergeCell ref="C16:C20"/>
    <mergeCell ref="C24:C28"/>
    <mergeCell ref="C32:C36"/>
    <mergeCell ref="D8:D12"/>
    <mergeCell ref="D16:D20"/>
    <mergeCell ref="D24:D28"/>
    <mergeCell ref="D32:D36"/>
    <mergeCell ref="I8:I23"/>
    <mergeCell ref="I24:I31"/>
    <mergeCell ref="I32:I39"/>
    <mergeCell ref="J8:J23"/>
    <mergeCell ref="J24:J31"/>
    <mergeCell ref="J32:J39"/>
    <mergeCell ref="K8:K23"/>
    <mergeCell ref="K24:K31"/>
    <mergeCell ref="K32:K39"/>
    <mergeCell ref="L8:L23"/>
    <mergeCell ref="L24:L31"/>
    <mergeCell ref="L32:L39"/>
  </mergeCells>
  <pageMargins left="0.75" right="0.75" top="1" bottom="1" header="0.5" footer="0.5"/>
  <pageSetup paperSize="9" scale="53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PO 76711</vt:lpstr>
      <vt:lpstr>箱唛扫码</vt:lpstr>
      <vt:lpstr>进仓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2025-04-16T02:07:00Z</dcterms:created>
  <dcterms:modified xsi:type="dcterms:W3CDTF">2025-04-17T05:04:55Z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A8CF6D2051354E549AE029ACFCF82985_11</vt:lpwstr>
  </property>
  <property fmtid="{D5CDD505-2E9C-101B-9397-08002B2CF9AE}" pid="3" name="KSOProductBuildVer">
    <vt:lpwstr>2052-12.1.0.20784</vt:lpwstr>
  </property>
</Properties>
</file>