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本机用户\Desktop\"/>
    </mc:Choice>
  </mc:AlternateContent>
  <xr:revisionPtr revIDLastSave="0" documentId="13_ncr:1_{35FFEF7D-FC6A-4D7E-9EB4-24C47554146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9" sheetId="75" r:id="rId1"/>
    <sheet name="Sheet7" sheetId="73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Sheet7!$A$19:$M$24</definedName>
    <definedName name="_xlnm.Print_Area" localSheetId="0">Sheet9!$A$43:$L$49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73" l="1"/>
  <c r="F23" i="73"/>
  <c r="F22" i="73"/>
  <c r="F21" i="73"/>
  <c r="F20" i="73"/>
  <c r="L19" i="73"/>
  <c r="F19" i="73"/>
  <c r="F18" i="73"/>
  <c r="F17" i="73"/>
  <c r="F16" i="73"/>
  <c r="F15" i="73"/>
  <c r="F14" i="73"/>
  <c r="F13" i="73"/>
  <c r="F12" i="73"/>
  <c r="F11" i="73"/>
  <c r="F10" i="73"/>
  <c r="L9" i="73"/>
  <c r="F9" i="73"/>
  <c r="K135" i="75"/>
  <c r="I135" i="75"/>
  <c r="H135" i="75"/>
  <c r="F134" i="75"/>
  <c r="F133" i="75"/>
  <c r="F135" i="75" s="1"/>
  <c r="F132" i="75"/>
  <c r="F131" i="75"/>
  <c r="K124" i="75"/>
  <c r="I124" i="75"/>
  <c r="H124" i="75"/>
  <c r="F123" i="75"/>
  <c r="F122" i="75"/>
  <c r="F121" i="75"/>
  <c r="F120" i="75"/>
  <c r="F119" i="75"/>
  <c r="F118" i="75"/>
  <c r="F117" i="75"/>
  <c r="F116" i="75"/>
  <c r="F115" i="75"/>
  <c r="F114" i="75"/>
  <c r="F113" i="75"/>
  <c r="F112" i="75"/>
  <c r="F111" i="75"/>
  <c r="F110" i="75"/>
  <c r="F109" i="75"/>
  <c r="F108" i="75"/>
  <c r="F107" i="75"/>
  <c r="F106" i="75"/>
  <c r="F105" i="75"/>
  <c r="F104" i="75"/>
  <c r="F103" i="75"/>
  <c r="F102" i="75"/>
  <c r="F124" i="75" s="1"/>
  <c r="K95" i="75"/>
  <c r="I95" i="75"/>
  <c r="H95" i="75"/>
  <c r="F94" i="75"/>
  <c r="F93" i="75"/>
  <c r="F92" i="75"/>
  <c r="F91" i="75"/>
  <c r="F95" i="75" s="1"/>
  <c r="F90" i="75"/>
  <c r="F89" i="75"/>
  <c r="K82" i="75"/>
  <c r="I82" i="75"/>
  <c r="H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K49" i="75"/>
  <c r="I49" i="75"/>
  <c r="H49" i="75"/>
  <c r="F48" i="75"/>
  <c r="F49" i="75" s="1"/>
  <c r="F47" i="75"/>
  <c r="K40" i="75"/>
  <c r="I40" i="75"/>
  <c r="H40" i="75"/>
  <c r="F39" i="75"/>
  <c r="F38" i="75"/>
  <c r="K31" i="75"/>
  <c r="I31" i="75"/>
  <c r="H31" i="75"/>
  <c r="F30" i="75"/>
  <c r="F31" i="75" s="1"/>
  <c r="K23" i="75"/>
  <c r="I23" i="75"/>
  <c r="H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F6" i="75"/>
</calcChain>
</file>

<file path=xl/sharedStrings.xml><?xml version="1.0" encoding="utf-8"?>
<sst xmlns="http://schemas.openxmlformats.org/spreadsheetml/2006/main" count="416" uniqueCount="147">
  <si>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</si>
  <si>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</si>
  <si>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</si>
  <si>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</si>
  <si>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</si>
  <si>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</si>
  <si>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</si>
  <si>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</si>
  <si>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</si>
  <si>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</si>
  <si>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</si>
  <si>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</si>
  <si>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</si>
  <si>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</si>
  <si>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</si>
  <si>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</si>
  <si>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</si>
  <si>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</si>
  <si>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</si>
  <si>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</si>
  <si>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</si>
  <si>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</si>
  <si>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</si>
  <si>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</si>
  <si>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总箱数/箱号</t>
  </si>
  <si>
    <r>
      <rPr>
        <b/>
        <sz val="10"/>
        <rFont val="宋体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</si>
  <si>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</si>
  <si>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</si>
  <si>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</si>
  <si>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</si>
  <si>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GE/12/M13677</t>
  </si>
  <si>
    <t>0-6</t>
  </si>
  <si>
    <t>1/1</t>
  </si>
  <si>
    <t>18-24</t>
  </si>
  <si>
    <t>合计：</t>
  </si>
  <si>
    <t>6-12</t>
  </si>
  <si>
    <t>12-24</t>
  </si>
  <si>
    <t>1/2</t>
  </si>
  <si>
    <t>50*30*26</t>
  </si>
  <si>
    <t>2/2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</si>
  <si>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</si>
  <si>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</si>
  <si>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</si>
  <si>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</si>
  <si>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</si>
  <si>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</si>
  <si>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</si>
  <si>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</si>
  <si>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</si>
  <si>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</si>
  <si>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</si>
  <si>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</si>
  <si>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</si>
  <si>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</si>
  <si>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</si>
  <si>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</si>
  <si>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</si>
  <si>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</si>
  <si>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</si>
  <si>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</si>
  <si>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</si>
  <si>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</si>
  <si>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</si>
  <si>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</si>
  <si>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</si>
  <si>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</si>
  <si>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</si>
  <si>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2-3</t>
  </si>
  <si>
    <t>3-4</t>
  </si>
  <si>
    <t>5-6</t>
  </si>
  <si>
    <t>7-8</t>
  </si>
  <si>
    <t>9-10</t>
  </si>
  <si>
    <t>FFB/23/M14456G</t>
  </si>
  <si>
    <t>N/B</t>
  </si>
  <si>
    <t>KU/21/M14907G</t>
  </si>
  <si>
    <t>KU/21/M14908G</t>
  </si>
  <si>
    <t>S25040107</t>
  </si>
  <si>
    <t>GA-62459</t>
  </si>
  <si>
    <t>GA-62459 (GA25-0060-03 04,0061-03 04-01,0062-03-01,0063-03 04-01,0064-03-01) Socks Over Rider</t>
  </si>
  <si>
    <r>
      <rPr>
        <b/>
        <sz val="11"/>
        <rFont val="Calibri"/>
        <family val="2"/>
      </rPr>
      <t xml:space="preserve">Shipping Date </t>
    </r>
    <r>
      <rPr>
        <b/>
        <sz val="11"/>
        <rFont val="宋体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</si>
  <si>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5"/>
        <rFont val="宋体"/>
        <charset val="134"/>
      </rPr>
      <t>快递单号</t>
    </r>
    <r>
      <rPr>
        <b/>
        <sz val="15"/>
        <rFont val="Calibri"/>
        <family val="2"/>
      </rPr>
      <t>:</t>
    </r>
  </si>
  <si>
    <t>GA-62459 (GA25-0060-05) Socks Over Rider</t>
  </si>
  <si>
    <t>SH-62460</t>
  </si>
  <si>
    <t>SH-62460 (H25-0203-01,0209-01,0210-01) Wrap band</t>
  </si>
  <si>
    <t>GA-62459 (GA25-0204 0208-01 ) Wrap band</t>
  </si>
  <si>
    <t>1/26</t>
  </si>
  <si>
    <t>SH-62460 (H25-0202-01,0203-01,0205-01,0209-01,0210-01) Wrap band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</si>
  <si>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</si>
  <si>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</si>
  <si>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</si>
  <si>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</si>
  <si>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</si>
  <si>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</si>
  <si>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</si>
  <si>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</si>
  <si>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</si>
  <si>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</si>
  <si>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</si>
  <si>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</si>
  <si>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</si>
  <si>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</si>
  <si>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</si>
  <si>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</si>
  <si>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</si>
  <si>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</si>
  <si>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</si>
  <si>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</si>
  <si>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</si>
  <si>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</si>
  <si>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</si>
  <si>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</si>
  <si>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</si>
  <si>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SH-62460 (H25-0202-02,0203-02,0205-02,0209-02,0210-02) Wrap band</t>
  </si>
  <si>
    <t>1/22</t>
  </si>
  <si>
    <t>GA-62459 (GA25-0204 0206 0208-01 ) Wrap band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</si>
  <si>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</si>
  <si>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</si>
  <si>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</si>
  <si>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</si>
  <si>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</si>
  <si>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</si>
  <si>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</si>
  <si>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</si>
  <si>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</si>
  <si>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</si>
  <si>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</si>
  <si>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13/22</t>
  </si>
  <si>
    <t>14/22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</si>
  <si>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</si>
  <si>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</si>
  <si>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</si>
  <si>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</si>
  <si>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</si>
  <si>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</si>
  <si>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</si>
  <si>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</si>
  <si>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GA-62459 (GA25-0204 0206 0208-02 ) Wrap band</t>
  </si>
  <si>
    <t>S25030883</t>
  </si>
  <si>
    <t>GA-62419 (GA25-0201-01 02,0204-01 02,0206-01 02,0208-01 02 )尺码贴纸</t>
  </si>
  <si>
    <t>GE/12/M14439</t>
  </si>
  <si>
    <t>40*30*22</t>
  </si>
  <si>
    <t>GA-62419 (GA25-0060-03 04 05,0061-03 04,0062-03,0063-03 04,0064-03 )尺码贴纸</t>
  </si>
  <si>
    <t>SH-62418 (H25-0202-01 02,0203-01 02,0205-01 02,0209-01 02,0210-01 02 )尺码贴纸</t>
  </si>
  <si>
    <t>35*25*20</t>
  </si>
  <si>
    <t>大货样和发货单都在最后一个托盘</t>
    <phoneticPr fontId="24" type="noConversion"/>
  </si>
  <si>
    <t>壹米滴答 110273130680</t>
    <phoneticPr fontId="24" type="noConversion"/>
  </si>
  <si>
    <t>壹米滴答 110273130680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</si>
</sst>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0.00_);[Red]\(0.00\)"/>
  </numFmts>
  <fonts count="28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</font>
    <font>
      <b/>
      <sz val="10"/>
      <color indexed="8"/>
      <name val="宋体"/>
      <charset val="134"/>
    </font>
    <font>
      <b/>
      <sz val="20"/>
      <name val="宋体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5"/>
      <name val="宋体"/>
      <charset val="134"/>
    </font>
    <font>
      <b/>
      <sz val="15"/>
      <name val="Calibri"/>
      <family val="2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sz val="9"/>
      <name val="Franklin Gothic Book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3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1" fillId="0" borderId="0">
      <alignment vertical="center"/>
    </xf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3" fillId="0" borderId="0"/>
  </cellStyleXfs>
  <cellXfs count="7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176" fontId="10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7" fontId="9" fillId="0" borderId="1" xfId="4" applyNumberFormat="1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6" fontId="11" fillId="2" borderId="2" xfId="4" applyNumberFormat="1" applyFont="1" applyFill="1" applyBorder="1" applyAlignment="1">
      <alignment horizontal="center" vertical="center" wrapText="1"/>
    </xf>
    <xf numFmtId="176" fontId="10" fillId="2" borderId="2" xfId="4" applyNumberFormat="1" applyFont="1" applyFill="1" applyBorder="1" applyAlignment="1">
      <alignment horizontal="center" vertical="center" wrapText="1"/>
    </xf>
    <xf numFmtId="49" fontId="10" fillId="2" borderId="2" xfId="4" applyNumberFormat="1" applyFont="1" applyFill="1" applyBorder="1" applyAlignment="1">
      <alignment horizontal="center" vertical="center" wrapText="1"/>
    </xf>
    <xf numFmtId="178" fontId="10" fillId="2" borderId="2" xfId="4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6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2" borderId="0" xfId="0" applyFill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>
      <alignment vertical="center"/>
    </xf>
    <xf numFmtId="0" fontId="19" fillId="2" borderId="6" xfId="0" applyFont="1" applyFill="1" applyBorder="1">
      <alignment vertical="center"/>
    </xf>
    <xf numFmtId="49" fontId="19" fillId="2" borderId="1" xfId="0" applyNumberFormat="1" applyFont="1" applyFill="1" applyBorder="1">
      <alignment vertical="center"/>
    </xf>
    <xf numFmtId="0" fontId="19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10" fillId="2" borderId="2" xfId="4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0" fillId="0" borderId="1" xfId="0" quotePrefix="1" applyBorder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4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7" fillId="2" borderId="5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0</xdr:row>
      <xdr:rowOff>0</xdr:rowOff>
    </xdr:from>
    <xdr:to>
      <xdr:col>18</xdr:col>
      <xdr:colOff>476804</xdr:colOff>
      <xdr:row>14</xdr:row>
      <xdr:rowOff>124318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423A5B8-B507-458A-BCBF-08EAB98A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0"/>
          <a:ext cx="3972479" cy="3534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L140"/>
  <sheetViews>
    <sheetView zoomScaleNormal="100" workbookViewId="0">
      <selection activeCell="A139" sqref="A139:L140"/>
    </sheetView>
  </sheetViews>
  <sheetFormatPr defaultColWidth="9" defaultRowHeight="13.5" x14ac:dyDescent="0.15"/>
  <cols>
    <col min="1" max="1" width="10.375" customWidth="1"/>
    <col min="2" max="2" width="18.25" customWidth="1"/>
    <col min="3" max="3" width="9.375" customWidth="1"/>
    <col min="4" max="4" width="7.375" customWidth="1"/>
    <col min="5" max="5" width="5.875" hidden="1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0.75" customWidth="1"/>
  </cols>
  <sheetData>
    <row r="1" spans="1:12" ht="26.25" x14ac:dyDescent="0.15">
      <c r="A1" s="49" t="s">
        <v>1</v>
      </c>
      <c r="B1" s="50"/>
      <c r="C1" s="50"/>
      <c r="D1" s="50"/>
      <c r="E1" s="50"/>
      <c r="F1" s="50"/>
      <c r="G1" s="51"/>
      <c r="H1" s="50"/>
      <c r="I1" s="50"/>
      <c r="J1" s="50"/>
      <c r="K1" s="50"/>
      <c r="L1" s="36"/>
    </row>
    <row r="2" spans="1:12" ht="15" x14ac:dyDescent="0.15">
      <c r="A2" s="52" t="s">
        <v>2</v>
      </c>
      <c r="B2" s="52"/>
      <c r="C2" s="52"/>
      <c r="D2" s="53">
        <v>45762</v>
      </c>
      <c r="E2" s="53"/>
      <c r="F2" s="53"/>
      <c r="G2" s="54"/>
      <c r="H2" s="53"/>
      <c r="I2" s="53"/>
      <c r="J2" s="53"/>
      <c r="K2" s="53"/>
      <c r="L2" s="36"/>
    </row>
    <row r="3" spans="1:12" x14ac:dyDescent="0.15">
      <c r="A3" s="43" t="s">
        <v>3</v>
      </c>
      <c r="B3" s="44"/>
      <c r="C3" s="44"/>
      <c r="D3" s="77" t="s">
        <v>145</v>
      </c>
      <c r="E3" s="46"/>
      <c r="F3" s="46"/>
      <c r="G3" s="46"/>
      <c r="H3" s="46"/>
      <c r="I3" s="46"/>
      <c r="J3" s="46"/>
      <c r="K3" s="46"/>
      <c r="L3" s="46"/>
    </row>
    <row r="4" spans="1:12" x14ac:dyDescent="0.15">
      <c r="A4" s="44"/>
      <c r="B4" s="44"/>
      <c r="C4" s="44"/>
      <c r="D4" s="45"/>
      <c r="E4" s="46"/>
      <c r="F4" s="46"/>
      <c r="G4" s="46"/>
      <c r="H4" s="46"/>
      <c r="I4" s="46"/>
      <c r="J4" s="46"/>
      <c r="K4" s="46"/>
      <c r="L4" s="46"/>
    </row>
    <row r="5" spans="1:12" ht="24.75" x14ac:dyDescent="0.15">
      <c r="A5" s="20" t="s">
        <v>17</v>
      </c>
      <c r="B5" s="21" t="s">
        <v>18</v>
      </c>
      <c r="C5" s="22" t="s">
        <v>19</v>
      </c>
      <c r="D5" s="23" t="s">
        <v>21</v>
      </c>
      <c r="E5" s="24" t="s">
        <v>22</v>
      </c>
      <c r="F5" s="24" t="s">
        <v>23</v>
      </c>
      <c r="G5" s="25" t="s">
        <v>24</v>
      </c>
      <c r="H5" s="26" t="s">
        <v>25</v>
      </c>
      <c r="I5" s="26" t="s">
        <v>26</v>
      </c>
      <c r="J5" s="26" t="s">
        <v>27</v>
      </c>
      <c r="K5" s="26" t="s">
        <v>28</v>
      </c>
      <c r="L5" s="37" t="s">
        <v>29</v>
      </c>
    </row>
    <row r="6" spans="1:12" ht="67.5" x14ac:dyDescent="0.15">
      <c r="A6" s="27" t="s">
        <v>76</v>
      </c>
      <c r="B6" s="27" t="s">
        <v>72</v>
      </c>
      <c r="C6" s="28" t="s">
        <v>77</v>
      </c>
      <c r="D6" s="27">
        <v>6300</v>
      </c>
      <c r="E6" s="27"/>
      <c r="F6" s="27">
        <f t="shared" ref="F6:F22" si="0">D6+E6</f>
        <v>6300</v>
      </c>
      <c r="G6" s="29" t="s">
        <v>40</v>
      </c>
      <c r="H6" s="27">
        <v>21</v>
      </c>
      <c r="I6" s="27">
        <v>22</v>
      </c>
      <c r="J6" s="38" t="s">
        <v>38</v>
      </c>
      <c r="K6" s="27">
        <v>3.9E-2</v>
      </c>
      <c r="L6" s="39" t="s">
        <v>78</v>
      </c>
    </row>
    <row r="7" spans="1:12" x14ac:dyDescent="0.15">
      <c r="A7" s="30"/>
      <c r="B7" s="30"/>
      <c r="C7" s="30"/>
      <c r="D7" s="27">
        <v>6300</v>
      </c>
      <c r="E7" s="27"/>
      <c r="F7" s="27">
        <f t="shared" si="0"/>
        <v>6300</v>
      </c>
      <c r="G7" s="27" t="s">
        <v>41</v>
      </c>
      <c r="H7" s="27">
        <v>21</v>
      </c>
      <c r="I7" s="27">
        <v>22</v>
      </c>
      <c r="J7" s="38" t="s">
        <v>38</v>
      </c>
      <c r="K7" s="27">
        <v>3.9E-2</v>
      </c>
      <c r="L7" s="27"/>
    </row>
    <row r="8" spans="1:12" x14ac:dyDescent="0.15">
      <c r="A8" s="30"/>
      <c r="B8" s="30"/>
      <c r="C8" s="30"/>
      <c r="D8" s="27">
        <v>6300</v>
      </c>
      <c r="E8" s="27"/>
      <c r="F8" s="27">
        <f t="shared" si="0"/>
        <v>6300</v>
      </c>
      <c r="G8" s="27" t="s">
        <v>42</v>
      </c>
      <c r="H8" s="27">
        <v>21</v>
      </c>
      <c r="I8" s="27">
        <v>22</v>
      </c>
      <c r="J8" s="38" t="s">
        <v>38</v>
      </c>
      <c r="K8" s="27">
        <v>3.9E-2</v>
      </c>
      <c r="L8" s="27"/>
    </row>
    <row r="9" spans="1:12" x14ac:dyDescent="0.15">
      <c r="A9" s="30"/>
      <c r="B9" s="30"/>
      <c r="C9" s="30"/>
      <c r="D9" s="27">
        <v>6300</v>
      </c>
      <c r="E9" s="27"/>
      <c r="F9" s="27">
        <f t="shared" si="0"/>
        <v>6300</v>
      </c>
      <c r="G9" s="27" t="s">
        <v>43</v>
      </c>
      <c r="H9" s="27">
        <v>21</v>
      </c>
      <c r="I9" s="27">
        <v>22</v>
      </c>
      <c r="J9" s="38" t="s">
        <v>38</v>
      </c>
      <c r="K9" s="27">
        <v>3.9E-2</v>
      </c>
      <c r="L9" s="27"/>
    </row>
    <row r="10" spans="1:12" x14ac:dyDescent="0.15">
      <c r="A10" s="30"/>
      <c r="B10" s="30"/>
      <c r="C10" s="30"/>
      <c r="D10" s="27">
        <v>6300</v>
      </c>
      <c r="E10" s="27"/>
      <c r="F10" s="27">
        <f t="shared" si="0"/>
        <v>6300</v>
      </c>
      <c r="G10" s="27" t="s">
        <v>44</v>
      </c>
      <c r="H10" s="27">
        <v>21</v>
      </c>
      <c r="I10" s="27">
        <v>22</v>
      </c>
      <c r="J10" s="38" t="s">
        <v>38</v>
      </c>
      <c r="K10" s="27">
        <v>3.9E-2</v>
      </c>
      <c r="L10" s="27"/>
    </row>
    <row r="11" spans="1:12" x14ac:dyDescent="0.15">
      <c r="A11" s="30"/>
      <c r="B11" s="30"/>
      <c r="C11" s="30"/>
      <c r="D11" s="27">
        <v>6300</v>
      </c>
      <c r="E11" s="27"/>
      <c r="F11" s="27">
        <f t="shared" si="0"/>
        <v>6300</v>
      </c>
      <c r="G11" s="27" t="s">
        <v>45</v>
      </c>
      <c r="H11" s="27">
        <v>21</v>
      </c>
      <c r="I11" s="27">
        <v>22</v>
      </c>
      <c r="J11" s="38" t="s">
        <v>38</v>
      </c>
      <c r="K11" s="27">
        <v>3.9E-2</v>
      </c>
      <c r="L11" s="27"/>
    </row>
    <row r="12" spans="1:12" x14ac:dyDescent="0.15">
      <c r="A12" s="30"/>
      <c r="B12" s="30"/>
      <c r="C12" s="30"/>
      <c r="D12" s="27">
        <v>6300</v>
      </c>
      <c r="E12" s="27"/>
      <c r="F12" s="27">
        <f t="shared" si="0"/>
        <v>6300</v>
      </c>
      <c r="G12" s="27" t="s">
        <v>46</v>
      </c>
      <c r="H12" s="27">
        <v>21</v>
      </c>
      <c r="I12" s="27">
        <v>22</v>
      </c>
      <c r="J12" s="38" t="s">
        <v>38</v>
      </c>
      <c r="K12" s="27">
        <v>3.9E-2</v>
      </c>
      <c r="L12" s="27"/>
    </row>
    <row r="13" spans="1:12" x14ac:dyDescent="0.15">
      <c r="A13" s="30"/>
      <c r="B13" s="30"/>
      <c r="C13" s="30"/>
      <c r="D13" s="27">
        <v>6300</v>
      </c>
      <c r="E13" s="27"/>
      <c r="F13" s="27">
        <f t="shared" si="0"/>
        <v>6300</v>
      </c>
      <c r="G13" s="27" t="s">
        <v>47</v>
      </c>
      <c r="H13" s="27">
        <v>21</v>
      </c>
      <c r="I13" s="27">
        <v>22</v>
      </c>
      <c r="J13" s="38" t="s">
        <v>38</v>
      </c>
      <c r="K13" s="27">
        <v>3.9E-2</v>
      </c>
      <c r="L13" s="27"/>
    </row>
    <row r="14" spans="1:12" x14ac:dyDescent="0.15">
      <c r="A14" s="30"/>
      <c r="B14" s="30"/>
      <c r="C14" s="30"/>
      <c r="D14" s="27">
        <v>6300</v>
      </c>
      <c r="E14" s="27"/>
      <c r="F14" s="27">
        <f t="shared" si="0"/>
        <v>6300</v>
      </c>
      <c r="G14" s="27" t="s">
        <v>48</v>
      </c>
      <c r="H14" s="27">
        <v>21</v>
      </c>
      <c r="I14" s="27">
        <v>22</v>
      </c>
      <c r="J14" s="38" t="s">
        <v>38</v>
      </c>
      <c r="K14" s="27">
        <v>3.9E-2</v>
      </c>
      <c r="L14" s="27"/>
    </row>
    <row r="15" spans="1:12" x14ac:dyDescent="0.15">
      <c r="A15" s="30"/>
      <c r="B15" s="30"/>
      <c r="C15" s="30"/>
      <c r="D15" s="27">
        <v>6300</v>
      </c>
      <c r="E15" s="27"/>
      <c r="F15" s="27">
        <f t="shared" si="0"/>
        <v>6300</v>
      </c>
      <c r="G15" s="27" t="s">
        <v>49</v>
      </c>
      <c r="H15" s="27">
        <v>21</v>
      </c>
      <c r="I15" s="27">
        <v>22</v>
      </c>
      <c r="J15" s="38" t="s">
        <v>38</v>
      </c>
      <c r="K15" s="27">
        <v>3.9E-2</v>
      </c>
      <c r="L15" s="27"/>
    </row>
    <row r="16" spans="1:12" x14ac:dyDescent="0.15">
      <c r="A16" s="30"/>
      <c r="B16" s="30"/>
      <c r="C16" s="30"/>
      <c r="D16" s="27">
        <v>6300</v>
      </c>
      <c r="E16" s="27"/>
      <c r="F16" s="27">
        <f t="shared" si="0"/>
        <v>6300</v>
      </c>
      <c r="G16" s="27" t="s">
        <v>50</v>
      </c>
      <c r="H16" s="27">
        <v>21</v>
      </c>
      <c r="I16" s="27">
        <v>22</v>
      </c>
      <c r="J16" s="38" t="s">
        <v>38</v>
      </c>
      <c r="K16" s="27">
        <v>3.9E-2</v>
      </c>
      <c r="L16" s="27"/>
    </row>
    <row r="17" spans="1:12" x14ac:dyDescent="0.15">
      <c r="A17" s="30"/>
      <c r="B17" s="30"/>
      <c r="C17" s="30"/>
      <c r="D17" s="27">
        <v>6300</v>
      </c>
      <c r="E17" s="27"/>
      <c r="F17" s="27">
        <f t="shared" si="0"/>
        <v>6300</v>
      </c>
      <c r="G17" s="27" t="s">
        <v>51</v>
      </c>
      <c r="H17" s="27">
        <v>21</v>
      </c>
      <c r="I17" s="27">
        <v>22</v>
      </c>
      <c r="J17" s="38" t="s">
        <v>38</v>
      </c>
      <c r="K17" s="27">
        <v>3.9E-2</v>
      </c>
      <c r="L17" s="27"/>
    </row>
    <row r="18" spans="1:12" x14ac:dyDescent="0.15">
      <c r="A18" s="30"/>
      <c r="B18" s="30"/>
      <c r="C18" s="30"/>
      <c r="D18" s="27">
        <v>6300</v>
      </c>
      <c r="E18" s="27"/>
      <c r="F18" s="27">
        <f t="shared" si="0"/>
        <v>6300</v>
      </c>
      <c r="G18" s="27" t="s">
        <v>52</v>
      </c>
      <c r="H18" s="27">
        <v>21</v>
      </c>
      <c r="I18" s="27">
        <v>22</v>
      </c>
      <c r="J18" s="38" t="s">
        <v>38</v>
      </c>
      <c r="K18" s="27">
        <v>3.9E-2</v>
      </c>
      <c r="L18" s="27"/>
    </row>
    <row r="19" spans="1:12" x14ac:dyDescent="0.15">
      <c r="A19" s="30"/>
      <c r="B19" s="30"/>
      <c r="C19" s="30"/>
      <c r="D19" s="27">
        <v>6300</v>
      </c>
      <c r="E19" s="27"/>
      <c r="F19" s="27">
        <f t="shared" si="0"/>
        <v>6300</v>
      </c>
      <c r="G19" s="27" t="s">
        <v>53</v>
      </c>
      <c r="H19" s="27">
        <v>21</v>
      </c>
      <c r="I19" s="27">
        <v>22</v>
      </c>
      <c r="J19" s="38" t="s">
        <v>38</v>
      </c>
      <c r="K19" s="27">
        <v>3.9E-2</v>
      </c>
      <c r="L19" s="27"/>
    </row>
    <row r="20" spans="1:12" x14ac:dyDescent="0.15">
      <c r="A20" s="30"/>
      <c r="B20" s="30"/>
      <c r="C20" s="30"/>
      <c r="D20" s="27">
        <v>6300</v>
      </c>
      <c r="E20" s="27"/>
      <c r="F20" s="27">
        <f t="shared" si="0"/>
        <v>6300</v>
      </c>
      <c r="G20" s="27" t="s">
        <v>54</v>
      </c>
      <c r="H20" s="27">
        <v>21</v>
      </c>
      <c r="I20" s="27">
        <v>22</v>
      </c>
      <c r="J20" s="38" t="s">
        <v>38</v>
      </c>
      <c r="K20" s="27">
        <v>3.9E-2</v>
      </c>
      <c r="L20" s="27"/>
    </row>
    <row r="21" spans="1:12" x14ac:dyDescent="0.15">
      <c r="A21" s="30"/>
      <c r="B21" s="30"/>
      <c r="C21" s="30"/>
      <c r="D21" s="27">
        <v>6300</v>
      </c>
      <c r="E21" s="27"/>
      <c r="F21" s="27">
        <f t="shared" si="0"/>
        <v>6300</v>
      </c>
      <c r="G21" s="27" t="s">
        <v>55</v>
      </c>
      <c r="H21" s="27">
        <v>21</v>
      </c>
      <c r="I21" s="27">
        <v>22</v>
      </c>
      <c r="J21" s="38" t="s">
        <v>38</v>
      </c>
      <c r="K21" s="27">
        <v>3.9E-2</v>
      </c>
      <c r="L21" s="27"/>
    </row>
    <row r="22" spans="1:12" x14ac:dyDescent="0.15">
      <c r="A22" s="30"/>
      <c r="B22" s="30"/>
      <c r="C22" s="30"/>
      <c r="D22" s="27">
        <v>3444</v>
      </c>
      <c r="E22" s="27"/>
      <c r="F22" s="27">
        <f t="shared" si="0"/>
        <v>3444</v>
      </c>
      <c r="G22" s="27" t="s">
        <v>56</v>
      </c>
      <c r="H22" s="27">
        <v>11</v>
      </c>
      <c r="I22" s="27">
        <v>12</v>
      </c>
      <c r="J22" s="38" t="s">
        <v>38</v>
      </c>
      <c r="K22" s="27">
        <v>3.9E-2</v>
      </c>
      <c r="L22" s="27"/>
    </row>
    <row r="23" spans="1:12" x14ac:dyDescent="0.15">
      <c r="A23" s="30" t="s">
        <v>34</v>
      </c>
      <c r="B23" s="30"/>
      <c r="C23" s="30"/>
      <c r="D23" s="30">
        <v>102200</v>
      </c>
      <c r="E23" s="30"/>
      <c r="F23" s="27">
        <v>104244</v>
      </c>
      <c r="G23" s="30">
        <v>17</v>
      </c>
      <c r="H23" s="30">
        <f>SUM(H6:H22)</f>
        <v>347</v>
      </c>
      <c r="I23" s="30">
        <f>SUM(I6:I22)</f>
        <v>364</v>
      </c>
      <c r="J23" s="30"/>
      <c r="K23" s="30">
        <f>SUM(K6:K22)</f>
        <v>0.66300000000000003</v>
      </c>
      <c r="L23" s="30"/>
    </row>
    <row r="25" spans="1:12" ht="26.25" x14ac:dyDescent="0.15">
      <c r="A25" s="55" t="s">
        <v>1</v>
      </c>
      <c r="B25" s="56"/>
      <c r="C25" s="56"/>
      <c r="D25" s="56"/>
      <c r="E25" s="56"/>
      <c r="F25" s="56"/>
      <c r="G25" s="57"/>
      <c r="H25" s="56"/>
      <c r="I25" s="56"/>
      <c r="J25" s="56"/>
      <c r="K25" s="56"/>
      <c r="L25" s="40"/>
    </row>
    <row r="26" spans="1:12" ht="15" x14ac:dyDescent="0.15">
      <c r="A26" s="58" t="s">
        <v>79</v>
      </c>
      <c r="B26" s="58"/>
      <c r="C26" s="58"/>
      <c r="D26" s="53">
        <v>45762</v>
      </c>
      <c r="E26" s="53"/>
      <c r="F26" s="53"/>
      <c r="G26" s="54"/>
      <c r="H26" s="53"/>
      <c r="I26" s="53"/>
      <c r="J26" s="53"/>
      <c r="K26" s="53"/>
      <c r="L26" s="40"/>
    </row>
    <row r="27" spans="1:12" x14ac:dyDescent="0.15">
      <c r="A27" s="47" t="s">
        <v>80</v>
      </c>
      <c r="B27" s="48"/>
      <c r="C27" s="48"/>
      <c r="D27" s="77" t="s">
        <v>145</v>
      </c>
      <c r="E27" s="46"/>
      <c r="F27" s="46"/>
      <c r="G27" s="46"/>
      <c r="H27" s="46"/>
      <c r="I27" s="46"/>
      <c r="J27" s="46"/>
      <c r="K27" s="46"/>
      <c r="L27" s="46"/>
    </row>
    <row r="28" spans="1:12" x14ac:dyDescent="0.15">
      <c r="A28" s="48"/>
      <c r="B28" s="48"/>
      <c r="C28" s="48"/>
      <c r="D28" s="45"/>
      <c r="E28" s="46"/>
      <c r="F28" s="46"/>
      <c r="G28" s="46"/>
      <c r="H28" s="46"/>
      <c r="I28" s="46"/>
      <c r="J28" s="46"/>
      <c r="K28" s="46"/>
      <c r="L28" s="46"/>
    </row>
    <row r="29" spans="1:12" ht="24.75" x14ac:dyDescent="0.15">
      <c r="A29" s="20" t="s">
        <v>17</v>
      </c>
      <c r="B29" s="21" t="s">
        <v>18</v>
      </c>
      <c r="C29" s="31" t="s">
        <v>19</v>
      </c>
      <c r="D29" s="23" t="s">
        <v>21</v>
      </c>
      <c r="E29" s="24" t="s">
        <v>22</v>
      </c>
      <c r="F29" s="24" t="s">
        <v>23</v>
      </c>
      <c r="G29" s="25" t="s">
        <v>24</v>
      </c>
      <c r="H29" s="26" t="s">
        <v>25</v>
      </c>
      <c r="I29" s="26" t="s">
        <v>26</v>
      </c>
      <c r="J29" s="26" t="s">
        <v>27</v>
      </c>
      <c r="K29" s="26" t="s">
        <v>28</v>
      </c>
      <c r="L29" s="37" t="s">
        <v>29</v>
      </c>
    </row>
    <row r="30" spans="1:12" ht="27" x14ac:dyDescent="0.15">
      <c r="A30" s="32" t="s">
        <v>76</v>
      </c>
      <c r="B30" s="32" t="s">
        <v>72</v>
      </c>
      <c r="C30" s="33" t="s">
        <v>77</v>
      </c>
      <c r="D30" s="32">
        <v>3179</v>
      </c>
      <c r="E30" s="32"/>
      <c r="F30" s="32">
        <f>D30+E30</f>
        <v>3179</v>
      </c>
      <c r="G30" s="34" t="s">
        <v>32</v>
      </c>
      <c r="H30" s="32">
        <v>21</v>
      </c>
      <c r="I30" s="32">
        <v>22</v>
      </c>
      <c r="J30" s="32" t="s">
        <v>38</v>
      </c>
      <c r="K30" s="32">
        <v>3.9E-2</v>
      </c>
      <c r="L30" s="41" t="s">
        <v>81</v>
      </c>
    </row>
    <row r="31" spans="1:12" x14ac:dyDescent="0.15">
      <c r="A31" s="35"/>
      <c r="B31" s="35"/>
      <c r="C31" s="35"/>
      <c r="D31" s="35">
        <v>3116</v>
      </c>
      <c r="E31" s="35"/>
      <c r="F31" s="35">
        <f>SUM(F30:F30)</f>
        <v>3179</v>
      </c>
      <c r="G31" s="35">
        <v>1</v>
      </c>
      <c r="H31" s="35">
        <f>SUM(H30:H30)</f>
        <v>21</v>
      </c>
      <c r="I31" s="35">
        <f>SUM(I30:I30)</f>
        <v>22</v>
      </c>
      <c r="J31" s="35"/>
      <c r="K31" s="35">
        <f>SUM(K30:K30)</f>
        <v>3.9E-2</v>
      </c>
      <c r="L31" s="35"/>
    </row>
    <row r="33" spans="1:12" ht="26.25" x14ac:dyDescent="0.15">
      <c r="A33" s="49" t="s">
        <v>1</v>
      </c>
      <c r="B33" s="50"/>
      <c r="C33" s="50"/>
      <c r="D33" s="50"/>
      <c r="E33" s="50"/>
      <c r="F33" s="50"/>
      <c r="G33" s="51"/>
      <c r="H33" s="50"/>
      <c r="I33" s="50"/>
      <c r="J33" s="50"/>
      <c r="K33" s="50"/>
      <c r="L33" s="36"/>
    </row>
    <row r="34" spans="1:12" ht="15" x14ac:dyDescent="0.15">
      <c r="A34" s="52" t="s">
        <v>2</v>
      </c>
      <c r="B34" s="52"/>
      <c r="C34" s="52"/>
      <c r="D34" s="53">
        <v>45762</v>
      </c>
      <c r="E34" s="53"/>
      <c r="F34" s="53"/>
      <c r="G34" s="54"/>
      <c r="H34" s="53"/>
      <c r="I34" s="53"/>
      <c r="J34" s="53"/>
      <c r="K34" s="53"/>
      <c r="L34" s="36"/>
    </row>
    <row r="35" spans="1:12" x14ac:dyDescent="0.15">
      <c r="A35" s="43" t="s">
        <v>3</v>
      </c>
      <c r="B35" s="44"/>
      <c r="C35" s="44"/>
      <c r="D35" s="77" t="s">
        <v>145</v>
      </c>
      <c r="E35" s="46"/>
      <c r="F35" s="46"/>
      <c r="G35" s="46"/>
      <c r="H35" s="46"/>
      <c r="I35" s="46"/>
      <c r="J35" s="46"/>
      <c r="K35" s="46"/>
      <c r="L35" s="46"/>
    </row>
    <row r="36" spans="1:12" x14ac:dyDescent="0.15">
      <c r="A36" s="44"/>
      <c r="B36" s="44"/>
      <c r="C36" s="44"/>
      <c r="D36" s="45"/>
      <c r="E36" s="46"/>
      <c r="F36" s="46"/>
      <c r="G36" s="46"/>
      <c r="H36" s="46"/>
      <c r="I36" s="46"/>
      <c r="J36" s="46"/>
      <c r="K36" s="46"/>
      <c r="L36" s="46"/>
    </row>
    <row r="37" spans="1:12" ht="24.75" x14ac:dyDescent="0.15">
      <c r="A37" s="20" t="s">
        <v>17</v>
      </c>
      <c r="B37" s="21" t="s">
        <v>18</v>
      </c>
      <c r="C37" s="22" t="s">
        <v>19</v>
      </c>
      <c r="D37" s="23" t="s">
        <v>21</v>
      </c>
      <c r="E37" s="24" t="s">
        <v>22</v>
      </c>
      <c r="F37" s="24" t="s">
        <v>23</v>
      </c>
      <c r="G37" s="25" t="s">
        <v>24</v>
      </c>
      <c r="H37" s="26" t="s">
        <v>25</v>
      </c>
      <c r="I37" s="26" t="s">
        <v>26</v>
      </c>
      <c r="J37" s="26" t="s">
        <v>27</v>
      </c>
      <c r="K37" s="26" t="s">
        <v>28</v>
      </c>
      <c r="L37" s="37" t="s">
        <v>29</v>
      </c>
    </row>
    <row r="38" spans="1:12" ht="40.5" x14ac:dyDescent="0.15">
      <c r="A38" s="27" t="s">
        <v>76</v>
      </c>
      <c r="B38" s="27" t="s">
        <v>74</v>
      </c>
      <c r="C38" s="28" t="s">
        <v>82</v>
      </c>
      <c r="D38" s="27">
        <v>2500</v>
      </c>
      <c r="E38" s="27"/>
      <c r="F38" s="27">
        <f>D38+E38</f>
        <v>2500</v>
      </c>
      <c r="G38" s="29" t="s">
        <v>37</v>
      </c>
      <c r="H38" s="27">
        <v>15.1</v>
      </c>
      <c r="I38" s="27">
        <v>16.100000000000001</v>
      </c>
      <c r="J38" s="38" t="s">
        <v>38</v>
      </c>
      <c r="K38" s="27">
        <v>3.9E-2</v>
      </c>
      <c r="L38" s="39" t="s">
        <v>83</v>
      </c>
    </row>
    <row r="39" spans="1:12" x14ac:dyDescent="0.15">
      <c r="A39" s="30"/>
      <c r="B39" s="30"/>
      <c r="C39" s="30"/>
      <c r="D39" s="27">
        <v>2101</v>
      </c>
      <c r="E39" s="27"/>
      <c r="F39" s="27">
        <f>D39+E39</f>
        <v>2101</v>
      </c>
      <c r="G39" s="29" t="s">
        <v>39</v>
      </c>
      <c r="H39" s="27">
        <v>12</v>
      </c>
      <c r="I39" s="27">
        <v>13</v>
      </c>
      <c r="J39" s="38" t="s">
        <v>38</v>
      </c>
      <c r="K39" s="27">
        <v>3.9E-2</v>
      </c>
      <c r="L39" s="27"/>
    </row>
    <row r="40" spans="1:12" x14ac:dyDescent="0.15">
      <c r="A40" s="30" t="s">
        <v>34</v>
      </c>
      <c r="B40" s="30"/>
      <c r="C40" s="30"/>
      <c r="D40" s="30">
        <v>4510</v>
      </c>
      <c r="E40" s="30"/>
      <c r="F40" s="27">
        <v>4601</v>
      </c>
      <c r="G40" s="30">
        <v>2</v>
      </c>
      <c r="H40" s="30">
        <f>SUM(H38:H39)</f>
        <v>27.1</v>
      </c>
      <c r="I40" s="30">
        <f>SUM(I38:I39)</f>
        <v>29.1</v>
      </c>
      <c r="J40" s="30"/>
      <c r="K40" s="30">
        <f>SUM(K38:K39)</f>
        <v>7.8E-2</v>
      </c>
      <c r="L40" s="30"/>
    </row>
    <row r="43" spans="1:12" ht="26.25" x14ac:dyDescent="0.15">
      <c r="A43" s="49" t="s">
        <v>1</v>
      </c>
      <c r="B43" s="50"/>
      <c r="C43" s="50"/>
      <c r="D43" s="50"/>
      <c r="E43" s="50"/>
      <c r="F43" s="50"/>
      <c r="G43" s="51"/>
      <c r="H43" s="50"/>
      <c r="I43" s="50"/>
      <c r="J43" s="50"/>
      <c r="K43" s="50"/>
      <c r="L43" s="36"/>
    </row>
    <row r="44" spans="1:12" ht="15" x14ac:dyDescent="0.15">
      <c r="A44" s="52" t="s">
        <v>2</v>
      </c>
      <c r="B44" s="52"/>
      <c r="C44" s="52"/>
      <c r="D44" s="53">
        <v>45762</v>
      </c>
      <c r="E44" s="53"/>
      <c r="F44" s="53"/>
      <c r="G44" s="54"/>
      <c r="H44" s="53"/>
      <c r="I44" s="53"/>
      <c r="J44" s="53"/>
      <c r="K44" s="53"/>
      <c r="L44" s="36"/>
    </row>
    <row r="45" spans="1:12" x14ac:dyDescent="0.15">
      <c r="A45" s="43" t="s">
        <v>3</v>
      </c>
      <c r="B45" s="44"/>
      <c r="C45" s="44"/>
      <c r="D45" s="77" t="s">
        <v>145</v>
      </c>
      <c r="E45" s="46"/>
      <c r="F45" s="46"/>
      <c r="G45" s="46"/>
      <c r="H45" s="46"/>
      <c r="I45" s="46"/>
      <c r="J45" s="46"/>
      <c r="K45" s="46"/>
      <c r="L45" s="46"/>
    </row>
    <row r="46" spans="1:12" x14ac:dyDescent="0.15">
      <c r="A46" s="44"/>
      <c r="B46" s="44"/>
      <c r="C46" s="44"/>
      <c r="D46" s="45"/>
      <c r="E46" s="46"/>
      <c r="F46" s="46"/>
      <c r="G46" s="46"/>
      <c r="H46" s="46"/>
      <c r="I46" s="46"/>
      <c r="J46" s="46"/>
      <c r="K46" s="46"/>
      <c r="L46" s="46"/>
    </row>
    <row r="47" spans="1:12" ht="27" x14ac:dyDescent="0.15">
      <c r="A47" s="27" t="s">
        <v>76</v>
      </c>
      <c r="B47" s="27" t="s">
        <v>74</v>
      </c>
      <c r="C47" s="28" t="s">
        <v>77</v>
      </c>
      <c r="D47" s="27">
        <v>3000</v>
      </c>
      <c r="E47" s="27"/>
      <c r="F47" s="27">
        <f>D47+E47</f>
        <v>3000</v>
      </c>
      <c r="G47" s="29" t="s">
        <v>37</v>
      </c>
      <c r="H47" s="27">
        <v>15.1</v>
      </c>
      <c r="I47" s="27">
        <v>16.100000000000001</v>
      </c>
      <c r="J47" s="38" t="s">
        <v>38</v>
      </c>
      <c r="K47" s="27">
        <v>3.9E-2</v>
      </c>
      <c r="L47" s="39" t="s">
        <v>84</v>
      </c>
    </row>
    <row r="48" spans="1:12" x14ac:dyDescent="0.15">
      <c r="A48" s="30"/>
      <c r="B48" s="30"/>
      <c r="C48" s="30"/>
      <c r="D48" s="27">
        <v>2608</v>
      </c>
      <c r="E48" s="27"/>
      <c r="F48" s="27">
        <f>D48+E48</f>
        <v>2608</v>
      </c>
      <c r="G48" s="27" t="s">
        <v>39</v>
      </c>
      <c r="H48" s="27">
        <v>14</v>
      </c>
      <c r="I48" s="27">
        <v>15</v>
      </c>
      <c r="J48" s="38" t="s">
        <v>38</v>
      </c>
      <c r="K48" s="27">
        <v>3.9E-2</v>
      </c>
      <c r="L48" s="27"/>
    </row>
    <row r="49" spans="1:12" x14ac:dyDescent="0.15">
      <c r="A49" s="30" t="s">
        <v>34</v>
      </c>
      <c r="B49" s="30"/>
      <c r="C49" s="30"/>
      <c r="D49" s="30">
        <v>5498</v>
      </c>
      <c r="E49" s="30"/>
      <c r="F49" s="30">
        <f>SUM(F47:F48)</f>
        <v>5608</v>
      </c>
      <c r="G49" s="30">
        <v>2</v>
      </c>
      <c r="H49" s="30">
        <f>SUM(H47:H48)</f>
        <v>29.1</v>
      </c>
      <c r="I49" s="30">
        <f>SUM(I47:I48)</f>
        <v>31.1</v>
      </c>
      <c r="J49" s="30"/>
      <c r="K49" s="30">
        <f>SUM(K47:K48)</f>
        <v>7.8E-2</v>
      </c>
      <c r="L49" s="30"/>
    </row>
    <row r="51" spans="1:12" ht="26.25" x14ac:dyDescent="0.15">
      <c r="A51" s="49" t="s">
        <v>1</v>
      </c>
      <c r="B51" s="50"/>
      <c r="C51" s="50"/>
      <c r="D51" s="50"/>
      <c r="E51" s="50"/>
      <c r="F51" s="50"/>
      <c r="G51" s="51"/>
      <c r="H51" s="50"/>
      <c r="I51" s="50"/>
      <c r="J51" s="50"/>
      <c r="K51" s="50"/>
      <c r="L51" s="36"/>
    </row>
    <row r="52" spans="1:12" ht="15" x14ac:dyDescent="0.15">
      <c r="A52" s="52" t="s">
        <v>2</v>
      </c>
      <c r="B52" s="52"/>
      <c r="C52" s="52"/>
      <c r="D52" s="53">
        <v>45762</v>
      </c>
      <c r="E52" s="53"/>
      <c r="F52" s="53"/>
      <c r="G52" s="54"/>
      <c r="H52" s="53"/>
      <c r="I52" s="53"/>
      <c r="J52" s="53"/>
      <c r="K52" s="53"/>
      <c r="L52" s="36"/>
    </row>
    <row r="53" spans="1:12" x14ac:dyDescent="0.15">
      <c r="A53" s="43" t="s">
        <v>3</v>
      </c>
      <c r="B53" s="44"/>
      <c r="C53" s="44"/>
      <c r="D53" s="77" t="s">
        <v>145</v>
      </c>
      <c r="E53" s="46"/>
      <c r="F53" s="46"/>
      <c r="G53" s="46"/>
      <c r="H53" s="46"/>
      <c r="I53" s="46"/>
      <c r="J53" s="46"/>
      <c r="K53" s="46"/>
      <c r="L53" s="46"/>
    </row>
    <row r="54" spans="1:12" x14ac:dyDescent="0.15">
      <c r="A54" s="44"/>
      <c r="B54" s="44"/>
      <c r="C54" s="44"/>
      <c r="D54" s="45"/>
      <c r="E54" s="46"/>
      <c r="F54" s="46"/>
      <c r="G54" s="46"/>
      <c r="H54" s="46"/>
      <c r="I54" s="46"/>
      <c r="J54" s="46"/>
      <c r="K54" s="46"/>
      <c r="L54" s="46"/>
    </row>
    <row r="55" spans="1:12" ht="24.75" x14ac:dyDescent="0.15">
      <c r="A55" s="20" t="s">
        <v>17</v>
      </c>
      <c r="B55" s="21" t="s">
        <v>18</v>
      </c>
      <c r="C55" s="22" t="s">
        <v>19</v>
      </c>
      <c r="D55" s="23" t="s">
        <v>21</v>
      </c>
      <c r="E55" s="24" t="s">
        <v>22</v>
      </c>
      <c r="F55" s="24" t="s">
        <v>23</v>
      </c>
      <c r="G55" s="25" t="s">
        <v>24</v>
      </c>
      <c r="H55" s="26" t="s">
        <v>25</v>
      </c>
      <c r="I55" s="26" t="s">
        <v>26</v>
      </c>
      <c r="J55" s="26" t="s">
        <v>27</v>
      </c>
      <c r="K55" s="26" t="s">
        <v>28</v>
      </c>
      <c r="L55" s="37" t="s">
        <v>29</v>
      </c>
    </row>
    <row r="56" spans="1:12" ht="54" x14ac:dyDescent="0.15">
      <c r="A56" s="27" t="s">
        <v>76</v>
      </c>
      <c r="B56" s="27" t="s">
        <v>75</v>
      </c>
      <c r="C56" s="28" t="s">
        <v>82</v>
      </c>
      <c r="D56" s="27">
        <v>3000</v>
      </c>
      <c r="E56" s="27"/>
      <c r="F56" s="27">
        <f>D56+E56</f>
        <v>3000</v>
      </c>
      <c r="G56" s="29" t="s">
        <v>85</v>
      </c>
      <c r="H56" s="27">
        <v>18.3</v>
      </c>
      <c r="I56" s="27">
        <v>19.3</v>
      </c>
      <c r="J56" s="38" t="s">
        <v>38</v>
      </c>
      <c r="K56" s="27">
        <v>3.9E-2</v>
      </c>
      <c r="L56" s="39" t="s">
        <v>86</v>
      </c>
    </row>
    <row r="57" spans="1:12" x14ac:dyDescent="0.15">
      <c r="A57" s="30"/>
      <c r="B57" s="30"/>
      <c r="C57" s="30"/>
      <c r="D57" s="27">
        <v>3000</v>
      </c>
      <c r="E57" s="27"/>
      <c r="F57" s="27">
        <f>D57+E57</f>
        <v>3000</v>
      </c>
      <c r="G57" s="27" t="s">
        <v>87</v>
      </c>
      <c r="H57" s="27">
        <v>18.3</v>
      </c>
      <c r="I57" s="27">
        <v>19.3</v>
      </c>
      <c r="J57" s="38" t="s">
        <v>38</v>
      </c>
      <c r="K57" s="27">
        <v>3.9E-2</v>
      </c>
      <c r="L57" s="27"/>
    </row>
    <row r="58" spans="1:12" x14ac:dyDescent="0.15">
      <c r="A58" s="30"/>
      <c r="B58" s="30"/>
      <c r="C58" s="30"/>
      <c r="D58" s="27">
        <v>3000</v>
      </c>
      <c r="E58" s="27"/>
      <c r="F58" s="27">
        <f>D58+E58</f>
        <v>3000</v>
      </c>
      <c r="G58" s="27" t="s">
        <v>88</v>
      </c>
      <c r="H58" s="27">
        <v>18.3</v>
      </c>
      <c r="I58" s="27">
        <v>19.3</v>
      </c>
      <c r="J58" s="38" t="s">
        <v>38</v>
      </c>
      <c r="K58" s="27">
        <v>3.9E-2</v>
      </c>
      <c r="L58" s="27"/>
    </row>
    <row r="59" spans="1:12" x14ac:dyDescent="0.15">
      <c r="A59" s="30"/>
      <c r="B59" s="30"/>
      <c r="C59" s="30"/>
      <c r="D59" s="27">
        <v>3000</v>
      </c>
      <c r="E59" s="27"/>
      <c r="F59" s="27">
        <f>D59+E59</f>
        <v>3000</v>
      </c>
      <c r="G59" s="27" t="s">
        <v>89</v>
      </c>
      <c r="H59" s="27">
        <v>18.3</v>
      </c>
      <c r="I59" s="27">
        <v>19.3</v>
      </c>
      <c r="J59" s="38" t="s">
        <v>38</v>
      </c>
      <c r="K59" s="27">
        <v>3.9E-2</v>
      </c>
      <c r="L59" s="27"/>
    </row>
    <row r="60" spans="1:12" x14ac:dyDescent="0.15">
      <c r="A60" s="30"/>
      <c r="B60" s="30"/>
      <c r="C60" s="30"/>
      <c r="D60" s="27">
        <v>3000</v>
      </c>
      <c r="E60" s="27"/>
      <c r="F60" s="27">
        <f>D60+E60</f>
        <v>3000</v>
      </c>
      <c r="G60" s="27" t="s">
        <v>90</v>
      </c>
      <c r="H60" s="27">
        <v>18.3</v>
      </c>
      <c r="I60" s="27">
        <v>19.3</v>
      </c>
      <c r="J60" s="38" t="s">
        <v>38</v>
      </c>
      <c r="K60" s="27">
        <v>3.9E-2</v>
      </c>
      <c r="L60" s="27"/>
    </row>
    <row r="61" spans="1:12" x14ac:dyDescent="0.15">
      <c r="A61" s="30"/>
      <c r="B61" s="30"/>
      <c r="C61" s="30"/>
      <c r="D61" s="27">
        <v>3000</v>
      </c>
      <c r="E61" s="27"/>
      <c r="F61" s="27">
        <f>D61+E61</f>
        <v>3000</v>
      </c>
      <c r="G61" s="27" t="s">
        <v>91</v>
      </c>
      <c r="H61" s="27">
        <v>18.3</v>
      </c>
      <c r="I61" s="27">
        <v>19.3</v>
      </c>
      <c r="J61" s="38" t="s">
        <v>38</v>
      </c>
      <c r="K61" s="27">
        <v>3.9E-2</v>
      </c>
      <c r="L61" s="27"/>
    </row>
    <row r="62" spans="1:12" x14ac:dyDescent="0.15">
      <c r="A62" s="30"/>
      <c r="B62" s="30"/>
      <c r="C62" s="30"/>
      <c r="D62" s="27">
        <v>3000</v>
      </c>
      <c r="E62" s="27"/>
      <c r="F62" s="27">
        <f>D62+E62</f>
        <v>3000</v>
      </c>
      <c r="G62" s="27" t="s">
        <v>92</v>
      </c>
      <c r="H62" s="27">
        <v>18.3</v>
      </c>
      <c r="I62" s="27">
        <v>19.3</v>
      </c>
      <c r="J62" s="38" t="s">
        <v>38</v>
      </c>
      <c r="K62" s="27">
        <v>3.9E-2</v>
      </c>
      <c r="L62" s="27"/>
    </row>
    <row r="63" spans="1:12" x14ac:dyDescent="0.15">
      <c r="A63" s="30"/>
      <c r="B63" s="30"/>
      <c r="C63" s="30"/>
      <c r="D63" s="27">
        <v>3000</v>
      </c>
      <c r="E63" s="27"/>
      <c r="F63" s="27">
        <f>D63+E63</f>
        <v>3000</v>
      </c>
      <c r="G63" s="27" t="s">
        <v>93</v>
      </c>
      <c r="H63" s="27">
        <v>18.3</v>
      </c>
      <c r="I63" s="27">
        <v>19.3</v>
      </c>
      <c r="J63" s="38" t="s">
        <v>38</v>
      </c>
      <c r="K63" s="27">
        <v>3.9E-2</v>
      </c>
      <c r="L63" s="27"/>
    </row>
    <row r="64" spans="1:12" x14ac:dyDescent="0.15">
      <c r="A64" s="30"/>
      <c r="B64" s="30"/>
      <c r="C64" s="30"/>
      <c r="D64" s="27">
        <v>3000</v>
      </c>
      <c r="E64" s="27"/>
      <c r="F64" s="27">
        <f>D64+E64</f>
        <v>3000</v>
      </c>
      <c r="G64" s="27" t="s">
        <v>94</v>
      </c>
      <c r="H64" s="27">
        <v>18.3</v>
      </c>
      <c r="I64" s="27">
        <v>19.3</v>
      </c>
      <c r="J64" s="38" t="s">
        <v>38</v>
      </c>
      <c r="K64" s="27">
        <v>3.9E-2</v>
      </c>
      <c r="L64" s="27"/>
    </row>
    <row r="65" spans="1:12" x14ac:dyDescent="0.15">
      <c r="A65" s="30"/>
      <c r="B65" s="30"/>
      <c r="C65" s="30"/>
      <c r="D65" s="27">
        <v>3000</v>
      </c>
      <c r="E65" s="27"/>
      <c r="F65" s="27">
        <f>D65+E65</f>
        <v>3000</v>
      </c>
      <c r="G65" s="27" t="s">
        <v>95</v>
      </c>
      <c r="H65" s="27">
        <v>18.3</v>
      </c>
      <c r="I65" s="27">
        <v>19.3</v>
      </c>
      <c r="J65" s="38" t="s">
        <v>38</v>
      </c>
      <c r="K65" s="27">
        <v>3.9E-2</v>
      </c>
      <c r="L65" s="27"/>
    </row>
    <row r="66" spans="1:12" x14ac:dyDescent="0.15">
      <c r="A66" s="30"/>
      <c r="B66" s="30"/>
      <c r="C66" s="30"/>
      <c r="D66" s="27">
        <v>3000</v>
      </c>
      <c r="E66" s="27"/>
      <c r="F66" s="27">
        <f>D66+E66</f>
        <v>3000</v>
      </c>
      <c r="G66" s="27" t="s">
        <v>96</v>
      </c>
      <c r="H66" s="27">
        <v>18.3</v>
      </c>
      <c r="I66" s="27">
        <v>19.3</v>
      </c>
      <c r="J66" s="38" t="s">
        <v>38</v>
      </c>
      <c r="K66" s="27">
        <v>3.9E-2</v>
      </c>
      <c r="L66" s="27"/>
    </row>
    <row r="67" spans="1:12" x14ac:dyDescent="0.15">
      <c r="A67" s="30"/>
      <c r="B67" s="30"/>
      <c r="C67" s="30"/>
      <c r="D67" s="27">
        <v>3000</v>
      </c>
      <c r="E67" s="27"/>
      <c r="F67" s="27">
        <f>D67+E67</f>
        <v>3000</v>
      </c>
      <c r="G67" s="27" t="s">
        <v>97</v>
      </c>
      <c r="H67" s="27">
        <v>18.3</v>
      </c>
      <c r="I67" s="27">
        <v>19.3</v>
      </c>
      <c r="J67" s="38" t="s">
        <v>38</v>
      </c>
      <c r="K67" s="27">
        <v>3.9E-2</v>
      </c>
      <c r="L67" s="27"/>
    </row>
    <row r="68" spans="1:12" x14ac:dyDescent="0.15">
      <c r="A68" s="30"/>
      <c r="B68" s="30"/>
      <c r="C68" s="30"/>
      <c r="D68" s="27">
        <v>3000</v>
      </c>
      <c r="E68" s="27"/>
      <c r="F68" s="27">
        <f>D68+E68</f>
        <v>3000</v>
      </c>
      <c r="G68" s="27" t="s">
        <v>98</v>
      </c>
      <c r="H68" s="27">
        <v>18.3</v>
      </c>
      <c r="I68" s="27">
        <v>19.3</v>
      </c>
      <c r="J68" s="38" t="s">
        <v>38</v>
      </c>
      <c r="K68" s="27">
        <v>3.9E-2</v>
      </c>
      <c r="L68" s="27"/>
    </row>
    <row r="69" spans="1:12" x14ac:dyDescent="0.15">
      <c r="A69" s="30"/>
      <c r="B69" s="30"/>
      <c r="C69" s="30"/>
      <c r="D69" s="27">
        <v>3000</v>
      </c>
      <c r="E69" s="27"/>
      <c r="F69" s="27">
        <f>D69+E69</f>
        <v>3000</v>
      </c>
      <c r="G69" s="27" t="s">
        <v>99</v>
      </c>
      <c r="H69" s="27">
        <v>18.3</v>
      </c>
      <c r="I69" s="27">
        <v>19.3</v>
      </c>
      <c r="J69" s="38" t="s">
        <v>38</v>
      </c>
      <c r="K69" s="27">
        <v>3.9E-2</v>
      </c>
      <c r="L69" s="27"/>
    </row>
    <row r="70" spans="1:12" x14ac:dyDescent="0.15">
      <c r="A70" s="30"/>
      <c r="B70" s="30"/>
      <c r="C70" s="30"/>
      <c r="D70" s="27">
        <v>3000</v>
      </c>
      <c r="E70" s="27"/>
      <c r="F70" s="27">
        <f>D70+E70</f>
        <v>3000</v>
      </c>
      <c r="G70" s="27" t="s">
        <v>100</v>
      </c>
      <c r="H70" s="27">
        <v>18.3</v>
      </c>
      <c r="I70" s="27">
        <v>19.3</v>
      </c>
      <c r="J70" s="38" t="s">
        <v>38</v>
      </c>
      <c r="K70" s="27">
        <v>3.9E-2</v>
      </c>
      <c r="L70" s="27"/>
    </row>
    <row r="71" spans="1:12" x14ac:dyDescent="0.15">
      <c r="A71" s="30"/>
      <c r="B71" s="30"/>
      <c r="C71" s="30"/>
      <c r="D71" s="27">
        <v>3000</v>
      </c>
      <c r="E71" s="27"/>
      <c r="F71" s="27">
        <f>D71+E71</f>
        <v>3000</v>
      </c>
      <c r="G71" s="27" t="s">
        <v>101</v>
      </c>
      <c r="H71" s="27">
        <v>18.3</v>
      </c>
      <c r="I71" s="27">
        <v>19.3</v>
      </c>
      <c r="J71" s="38" t="s">
        <v>38</v>
      </c>
      <c r="K71" s="27">
        <v>3.9E-2</v>
      </c>
      <c r="L71" s="27"/>
    </row>
    <row r="72" spans="1:12" x14ac:dyDescent="0.15">
      <c r="A72" s="30"/>
      <c r="B72" s="30"/>
      <c r="C72" s="30"/>
      <c r="D72" s="27">
        <v>3000</v>
      </c>
      <c r="E72" s="27"/>
      <c r="F72" s="27">
        <f>D72+E72</f>
        <v>3000</v>
      </c>
      <c r="G72" s="27" t="s">
        <v>102</v>
      </c>
      <c r="H72" s="27">
        <v>18.3</v>
      </c>
      <c r="I72" s="27">
        <v>19.3</v>
      </c>
      <c r="J72" s="38" t="s">
        <v>38</v>
      </c>
      <c r="K72" s="27">
        <v>3.9E-2</v>
      </c>
      <c r="L72" s="27"/>
    </row>
    <row r="73" spans="1:12" x14ac:dyDescent="0.15">
      <c r="A73" s="30"/>
      <c r="B73" s="30"/>
      <c r="C73" s="30"/>
      <c r="D73" s="27">
        <v>3000</v>
      </c>
      <c r="E73" s="27"/>
      <c r="F73" s="27">
        <f>D73+E73</f>
        <v>3000</v>
      </c>
      <c r="G73" s="27" t="s">
        <v>103</v>
      </c>
      <c r="H73" s="27">
        <v>18.3</v>
      </c>
      <c r="I73" s="27">
        <v>19.3</v>
      </c>
      <c r="J73" s="38" t="s">
        <v>38</v>
      </c>
      <c r="K73" s="27">
        <v>3.9E-2</v>
      </c>
      <c r="L73" s="27"/>
    </row>
    <row r="74" spans="1:12" x14ac:dyDescent="0.15">
      <c r="A74" s="30"/>
      <c r="B74" s="30"/>
      <c r="C74" s="30"/>
      <c r="D74" s="27">
        <v>3000</v>
      </c>
      <c r="E74" s="27"/>
      <c r="F74" s="27">
        <f>D74+E74</f>
        <v>3000</v>
      </c>
      <c r="G74" s="27" t="s">
        <v>104</v>
      </c>
      <c r="H74" s="27">
        <v>18.3</v>
      </c>
      <c r="I74" s="27">
        <v>19.3</v>
      </c>
      <c r="J74" s="38" t="s">
        <v>38</v>
      </c>
      <c r="K74" s="27">
        <v>3.9E-2</v>
      </c>
      <c r="L74" s="27"/>
    </row>
    <row r="75" spans="1:12" x14ac:dyDescent="0.15">
      <c r="A75" s="30"/>
      <c r="B75" s="30"/>
      <c r="C75" s="30"/>
      <c r="D75" s="27">
        <v>3000</v>
      </c>
      <c r="E75" s="27"/>
      <c r="F75" s="27">
        <f>D75+E75</f>
        <v>3000</v>
      </c>
      <c r="G75" s="27" t="s">
        <v>105</v>
      </c>
      <c r="H75" s="27">
        <v>18.3</v>
      </c>
      <c r="I75" s="27">
        <v>19.3</v>
      </c>
      <c r="J75" s="38" t="s">
        <v>38</v>
      </c>
      <c r="K75" s="27">
        <v>3.9E-2</v>
      </c>
      <c r="L75" s="27"/>
    </row>
    <row r="76" spans="1:12" x14ac:dyDescent="0.15">
      <c r="A76" s="30"/>
      <c r="B76" s="30"/>
      <c r="C76" s="30"/>
      <c r="D76" s="27">
        <v>3000</v>
      </c>
      <c r="E76" s="27"/>
      <c r="F76" s="27">
        <f>D76+E76</f>
        <v>3000</v>
      </c>
      <c r="G76" s="27" t="s">
        <v>106</v>
      </c>
      <c r="H76" s="27">
        <v>18.3</v>
      </c>
      <c r="I76" s="27">
        <v>19.3</v>
      </c>
      <c r="J76" s="38" t="s">
        <v>38</v>
      </c>
      <c r="K76" s="27">
        <v>3.9E-2</v>
      </c>
      <c r="L76" s="27"/>
    </row>
    <row r="77" spans="1:12" x14ac:dyDescent="0.15">
      <c r="A77" s="30"/>
      <c r="B77" s="30"/>
      <c r="C77" s="30"/>
      <c r="D77" s="27">
        <v>3000</v>
      </c>
      <c r="E77" s="27"/>
      <c r="F77" s="27">
        <f>D77+E77</f>
        <v>3000</v>
      </c>
      <c r="G77" s="27" t="s">
        <v>107</v>
      </c>
      <c r="H77" s="27">
        <v>18.3</v>
      </c>
      <c r="I77" s="27">
        <v>19.3</v>
      </c>
      <c r="J77" s="38" t="s">
        <v>38</v>
      </c>
      <c r="K77" s="27">
        <v>3.9E-2</v>
      </c>
      <c r="L77" s="27"/>
    </row>
    <row r="78" spans="1:12" x14ac:dyDescent="0.15">
      <c r="A78" s="30"/>
      <c r="B78" s="30"/>
      <c r="C78" s="30"/>
      <c r="D78" s="27">
        <v>3000</v>
      </c>
      <c r="E78" s="27"/>
      <c r="F78" s="27">
        <f>D78+E78</f>
        <v>3000</v>
      </c>
      <c r="G78" s="27" t="s">
        <v>108</v>
      </c>
      <c r="H78" s="27">
        <v>18.3</v>
      </c>
      <c r="I78" s="27">
        <v>19.3</v>
      </c>
      <c r="J78" s="38" t="s">
        <v>38</v>
      </c>
      <c r="K78" s="27">
        <v>3.9E-2</v>
      </c>
      <c r="L78" s="27"/>
    </row>
    <row r="79" spans="1:12" x14ac:dyDescent="0.15">
      <c r="A79" s="30"/>
      <c r="B79" s="30"/>
      <c r="C79" s="30"/>
      <c r="D79" s="27">
        <v>3000</v>
      </c>
      <c r="E79" s="27"/>
      <c r="F79" s="27">
        <f>D79+E79</f>
        <v>3000</v>
      </c>
      <c r="G79" s="27" t="s">
        <v>109</v>
      </c>
      <c r="H79" s="27">
        <v>18.3</v>
      </c>
      <c r="I79" s="27">
        <v>19.3</v>
      </c>
      <c r="J79" s="38" t="s">
        <v>38</v>
      </c>
      <c r="K79" s="27">
        <v>3.9E-2</v>
      </c>
      <c r="L79" s="27"/>
    </row>
    <row r="80" spans="1:12" x14ac:dyDescent="0.15">
      <c r="A80" s="30"/>
      <c r="B80" s="30"/>
      <c r="C80" s="30"/>
      <c r="D80" s="27">
        <v>3000</v>
      </c>
      <c r="E80" s="27"/>
      <c r="F80" s="27">
        <f>D80+E80</f>
        <v>3000</v>
      </c>
      <c r="G80" s="27" t="s">
        <v>110</v>
      </c>
      <c r="H80" s="27">
        <v>18.3</v>
      </c>
      <c r="I80" s="27">
        <v>19.3</v>
      </c>
      <c r="J80" s="38" t="s">
        <v>38</v>
      </c>
      <c r="K80" s="27">
        <v>3.9E-2</v>
      </c>
      <c r="L80" s="27"/>
    </row>
    <row r="81" spans="1:12" x14ac:dyDescent="0.15">
      <c r="A81" s="30"/>
      <c r="B81" s="30"/>
      <c r="C81" s="30"/>
      <c r="D81" s="27">
        <v>3181</v>
      </c>
      <c r="E81" s="27"/>
      <c r="F81" s="27">
        <f>D81+E81</f>
        <v>3181</v>
      </c>
      <c r="G81" s="27" t="s">
        <v>111</v>
      </c>
      <c r="H81" s="27">
        <v>18.8</v>
      </c>
      <c r="I81" s="27">
        <v>19.8</v>
      </c>
      <c r="J81" s="38" t="s">
        <v>38</v>
      </c>
      <c r="K81" s="27">
        <v>3.9E-2</v>
      </c>
      <c r="L81" s="27"/>
    </row>
    <row r="82" spans="1:12" x14ac:dyDescent="0.15">
      <c r="A82" s="30" t="s">
        <v>34</v>
      </c>
      <c r="B82" s="30"/>
      <c r="C82" s="30"/>
      <c r="D82" s="30">
        <v>76648</v>
      </c>
      <c r="E82" s="30"/>
      <c r="F82" s="27">
        <v>78181</v>
      </c>
      <c r="G82" s="30">
        <v>26</v>
      </c>
      <c r="H82" s="30">
        <f>SUM(H57:H81)</f>
        <v>458.00000000000017</v>
      </c>
      <c r="I82" s="30">
        <f>SUM(I57:I81)</f>
        <v>483.00000000000017</v>
      </c>
      <c r="J82" s="30"/>
      <c r="K82" s="30">
        <f>SUM(K57:K81)</f>
        <v>0.97500000000000031</v>
      </c>
      <c r="L82" s="30"/>
    </row>
    <row r="84" spans="1:12" ht="26.25" x14ac:dyDescent="0.15">
      <c r="A84" s="49" t="s">
        <v>1</v>
      </c>
      <c r="B84" s="50"/>
      <c r="C84" s="50"/>
      <c r="D84" s="50"/>
      <c r="E84" s="50"/>
      <c r="F84" s="50"/>
      <c r="G84" s="51"/>
      <c r="H84" s="50"/>
      <c r="I84" s="50"/>
      <c r="J84" s="50"/>
      <c r="K84" s="50"/>
      <c r="L84" s="36"/>
    </row>
    <row r="85" spans="1:12" ht="15" x14ac:dyDescent="0.15">
      <c r="A85" s="52" t="s">
        <v>2</v>
      </c>
      <c r="B85" s="52"/>
      <c r="C85" s="52"/>
      <c r="D85" s="53">
        <v>45762</v>
      </c>
      <c r="E85" s="53"/>
      <c r="F85" s="53"/>
      <c r="G85" s="54"/>
      <c r="H85" s="53"/>
      <c r="I85" s="53"/>
      <c r="J85" s="53"/>
      <c r="K85" s="53"/>
      <c r="L85" s="36"/>
    </row>
    <row r="86" spans="1:12" x14ac:dyDescent="0.15">
      <c r="A86" s="43" t="s">
        <v>3</v>
      </c>
      <c r="B86" s="44"/>
      <c r="C86" s="44"/>
      <c r="D86" s="77" t="s">
        <v>145</v>
      </c>
      <c r="E86" s="46"/>
      <c r="F86" s="46"/>
      <c r="G86" s="46"/>
      <c r="H86" s="46"/>
      <c r="I86" s="46"/>
      <c r="J86" s="46"/>
      <c r="K86" s="46"/>
      <c r="L86" s="46"/>
    </row>
    <row r="87" spans="1:12" x14ac:dyDescent="0.15">
      <c r="A87" s="44"/>
      <c r="B87" s="44"/>
      <c r="C87" s="44"/>
      <c r="D87" s="45"/>
      <c r="E87" s="46"/>
      <c r="F87" s="46"/>
      <c r="G87" s="46"/>
      <c r="H87" s="46"/>
      <c r="I87" s="46"/>
      <c r="J87" s="46"/>
      <c r="K87" s="46"/>
      <c r="L87" s="46"/>
    </row>
    <row r="88" spans="1:12" ht="24.75" x14ac:dyDescent="0.15">
      <c r="A88" s="20" t="s">
        <v>17</v>
      </c>
      <c r="B88" s="21" t="s">
        <v>18</v>
      </c>
      <c r="C88" s="22" t="s">
        <v>19</v>
      </c>
      <c r="D88" s="23" t="s">
        <v>21</v>
      </c>
      <c r="E88" s="24" t="s">
        <v>22</v>
      </c>
      <c r="F88" s="24" t="s">
        <v>23</v>
      </c>
      <c r="G88" s="25" t="s">
        <v>24</v>
      </c>
      <c r="H88" s="26" t="s">
        <v>25</v>
      </c>
      <c r="I88" s="26" t="s">
        <v>26</v>
      </c>
      <c r="J88" s="26" t="s">
        <v>27</v>
      </c>
      <c r="K88" s="26" t="s">
        <v>28</v>
      </c>
      <c r="L88" s="37" t="s">
        <v>29</v>
      </c>
    </row>
    <row r="89" spans="1:12" ht="54" x14ac:dyDescent="0.15">
      <c r="A89" s="27" t="s">
        <v>76</v>
      </c>
      <c r="B89" s="27" t="s">
        <v>75</v>
      </c>
      <c r="C89" s="28" t="s">
        <v>82</v>
      </c>
      <c r="D89" s="27">
        <v>3000</v>
      </c>
      <c r="E89" s="27"/>
      <c r="F89" s="27">
        <f t="shared" ref="F89:F94" si="1">D89+E89</f>
        <v>3000</v>
      </c>
      <c r="G89" s="29" t="s">
        <v>61</v>
      </c>
      <c r="H89" s="27">
        <v>18.3</v>
      </c>
      <c r="I89" s="27">
        <v>19.3</v>
      </c>
      <c r="J89" s="38" t="s">
        <v>38</v>
      </c>
      <c r="K89" s="27">
        <v>3.9E-2</v>
      </c>
      <c r="L89" s="39" t="s">
        <v>112</v>
      </c>
    </row>
    <row r="90" spans="1:12" x14ac:dyDescent="0.15">
      <c r="A90" s="30"/>
      <c r="B90" s="30"/>
      <c r="C90" s="30"/>
      <c r="D90" s="27">
        <v>3000</v>
      </c>
      <c r="E90" s="27"/>
      <c r="F90" s="27">
        <f t="shared" si="1"/>
        <v>3000</v>
      </c>
      <c r="G90" s="27" t="s">
        <v>62</v>
      </c>
      <c r="H90" s="27">
        <v>18.3</v>
      </c>
      <c r="I90" s="27">
        <v>19.3</v>
      </c>
      <c r="J90" s="38" t="s">
        <v>38</v>
      </c>
      <c r="K90" s="27">
        <v>3.9E-2</v>
      </c>
      <c r="L90" s="27"/>
    </row>
    <row r="91" spans="1:12" x14ac:dyDescent="0.15">
      <c r="A91" s="30"/>
      <c r="B91" s="30"/>
      <c r="C91" s="30"/>
      <c r="D91" s="27">
        <v>3000</v>
      </c>
      <c r="E91" s="27"/>
      <c r="F91" s="27">
        <f t="shared" si="1"/>
        <v>3000</v>
      </c>
      <c r="G91" s="27" t="s">
        <v>63</v>
      </c>
      <c r="H91" s="27">
        <v>18.3</v>
      </c>
      <c r="I91" s="27">
        <v>19.3</v>
      </c>
      <c r="J91" s="38" t="s">
        <v>38</v>
      </c>
      <c r="K91" s="27">
        <v>3.9E-2</v>
      </c>
      <c r="L91" s="27"/>
    </row>
    <row r="92" spans="1:12" x14ac:dyDescent="0.15">
      <c r="A92" s="30"/>
      <c r="B92" s="30"/>
      <c r="C92" s="30"/>
      <c r="D92" s="27">
        <v>3000</v>
      </c>
      <c r="E92" s="27"/>
      <c r="F92" s="27">
        <f t="shared" si="1"/>
        <v>3000</v>
      </c>
      <c r="G92" s="27" t="s">
        <v>64</v>
      </c>
      <c r="H92" s="27">
        <v>18.3</v>
      </c>
      <c r="I92" s="27">
        <v>19.3</v>
      </c>
      <c r="J92" s="38" t="s">
        <v>38</v>
      </c>
      <c r="K92" s="27">
        <v>3.9E-2</v>
      </c>
      <c r="L92" s="27"/>
    </row>
    <row r="93" spans="1:12" x14ac:dyDescent="0.15">
      <c r="A93" s="30"/>
      <c r="B93" s="30"/>
      <c r="C93" s="30"/>
      <c r="D93" s="27">
        <v>3000</v>
      </c>
      <c r="E93" s="27"/>
      <c r="F93" s="27">
        <f t="shared" si="1"/>
        <v>3000</v>
      </c>
      <c r="G93" s="27" t="s">
        <v>65</v>
      </c>
      <c r="H93" s="27">
        <v>18.3</v>
      </c>
      <c r="I93" s="27">
        <v>19.3</v>
      </c>
      <c r="J93" s="38" t="s">
        <v>38</v>
      </c>
      <c r="K93" s="27">
        <v>3.9E-2</v>
      </c>
      <c r="L93" s="27"/>
    </row>
    <row r="94" spans="1:12" x14ac:dyDescent="0.15">
      <c r="A94" s="30"/>
      <c r="B94" s="30"/>
      <c r="C94" s="30"/>
      <c r="D94" s="27">
        <v>2971</v>
      </c>
      <c r="E94" s="27"/>
      <c r="F94" s="27">
        <f t="shared" si="1"/>
        <v>2971</v>
      </c>
      <c r="G94" s="27" t="s">
        <v>66</v>
      </c>
      <c r="H94" s="27">
        <v>18.3</v>
      </c>
      <c r="I94" s="27">
        <v>19.3</v>
      </c>
      <c r="J94" s="38" t="s">
        <v>38</v>
      </c>
      <c r="K94" s="27">
        <v>3.9E-2</v>
      </c>
      <c r="L94" s="27"/>
    </row>
    <row r="95" spans="1:12" x14ac:dyDescent="0.15">
      <c r="A95" s="30" t="s">
        <v>34</v>
      </c>
      <c r="B95" s="30"/>
      <c r="C95" s="30"/>
      <c r="D95" s="30">
        <v>17618</v>
      </c>
      <c r="E95" s="30"/>
      <c r="F95" s="30">
        <f>SUM(F89:F94)</f>
        <v>17971</v>
      </c>
      <c r="G95" s="30">
        <v>6</v>
      </c>
      <c r="H95" s="30">
        <f>SUM(H89:H94)</f>
        <v>109.8</v>
      </c>
      <c r="I95" s="30">
        <f>SUM(I89:I94)</f>
        <v>115.8</v>
      </c>
      <c r="J95" s="30"/>
      <c r="K95" s="30">
        <f>SUM(K89:K94)</f>
        <v>0.23400000000000001</v>
      </c>
      <c r="L95" s="30"/>
    </row>
    <row r="97" spans="1:12" ht="26.25" x14ac:dyDescent="0.15">
      <c r="A97" s="49" t="s">
        <v>1</v>
      </c>
      <c r="B97" s="50"/>
      <c r="C97" s="50"/>
      <c r="D97" s="50"/>
      <c r="E97" s="50"/>
      <c r="F97" s="50"/>
      <c r="G97" s="51"/>
      <c r="H97" s="50"/>
      <c r="I97" s="50"/>
      <c r="J97" s="50"/>
      <c r="K97" s="50"/>
      <c r="L97" s="36"/>
    </row>
    <row r="98" spans="1:12" ht="15" x14ac:dyDescent="0.15">
      <c r="A98" s="52" t="s">
        <v>2</v>
      </c>
      <c r="B98" s="52"/>
      <c r="C98" s="52"/>
      <c r="D98" s="53">
        <v>45762</v>
      </c>
      <c r="E98" s="53"/>
      <c r="F98" s="53"/>
      <c r="G98" s="54"/>
      <c r="H98" s="53"/>
      <c r="I98" s="53"/>
      <c r="J98" s="53"/>
      <c r="K98" s="53"/>
      <c r="L98" s="36"/>
    </row>
    <row r="99" spans="1:12" x14ac:dyDescent="0.15">
      <c r="A99" s="43" t="s">
        <v>3</v>
      </c>
      <c r="B99" s="44"/>
      <c r="C99" s="44"/>
      <c r="D99" s="77" t="s">
        <v>145</v>
      </c>
      <c r="E99" s="46"/>
      <c r="F99" s="46"/>
      <c r="G99" s="46"/>
      <c r="H99" s="46"/>
      <c r="I99" s="46"/>
      <c r="J99" s="46"/>
      <c r="K99" s="46"/>
      <c r="L99" s="46"/>
    </row>
    <row r="100" spans="1:12" x14ac:dyDescent="0.15">
      <c r="A100" s="44"/>
      <c r="B100" s="44"/>
      <c r="C100" s="44"/>
      <c r="D100" s="45"/>
      <c r="E100" s="46"/>
      <c r="F100" s="46"/>
      <c r="G100" s="46"/>
      <c r="H100" s="46"/>
      <c r="I100" s="46"/>
      <c r="J100" s="46"/>
      <c r="K100" s="46"/>
      <c r="L100" s="46"/>
    </row>
    <row r="101" spans="1:12" ht="24.75" x14ac:dyDescent="0.15">
      <c r="A101" s="20" t="s">
        <v>17</v>
      </c>
      <c r="B101" s="21" t="s">
        <v>18</v>
      </c>
      <c r="C101" s="22" t="s">
        <v>19</v>
      </c>
      <c r="D101" s="23" t="s">
        <v>21</v>
      </c>
      <c r="E101" s="24" t="s">
        <v>22</v>
      </c>
      <c r="F101" s="24" t="s">
        <v>23</v>
      </c>
      <c r="G101" s="25" t="s">
        <v>24</v>
      </c>
      <c r="H101" s="26" t="s">
        <v>25</v>
      </c>
      <c r="I101" s="26" t="s">
        <v>26</v>
      </c>
      <c r="J101" s="26" t="s">
        <v>27</v>
      </c>
      <c r="K101" s="26" t="s">
        <v>28</v>
      </c>
      <c r="L101" s="37" t="s">
        <v>29</v>
      </c>
    </row>
    <row r="102" spans="1:12" ht="40.5" x14ac:dyDescent="0.15">
      <c r="A102" s="27" t="s">
        <v>76</v>
      </c>
      <c r="B102" s="27" t="s">
        <v>75</v>
      </c>
      <c r="C102" s="28" t="s">
        <v>77</v>
      </c>
      <c r="D102" s="27">
        <v>3000</v>
      </c>
      <c r="E102" s="27"/>
      <c r="F102" s="27">
        <f t="shared" ref="F102:F123" si="2">D102+E102</f>
        <v>3000</v>
      </c>
      <c r="G102" s="29" t="s">
        <v>113</v>
      </c>
      <c r="H102" s="27">
        <v>18.3</v>
      </c>
      <c r="I102" s="27">
        <v>19.3</v>
      </c>
      <c r="J102" s="38" t="s">
        <v>38</v>
      </c>
      <c r="K102" s="27">
        <v>3.9E-2</v>
      </c>
      <c r="L102" s="39" t="s">
        <v>114</v>
      </c>
    </row>
    <row r="103" spans="1:12" x14ac:dyDescent="0.15">
      <c r="A103" s="30"/>
      <c r="B103" s="30"/>
      <c r="C103" s="30"/>
      <c r="D103" s="27">
        <v>3000</v>
      </c>
      <c r="E103" s="27"/>
      <c r="F103" s="27">
        <f t="shared" si="2"/>
        <v>3000</v>
      </c>
      <c r="G103" s="27" t="s">
        <v>115</v>
      </c>
      <c r="H103" s="27">
        <v>18.3</v>
      </c>
      <c r="I103" s="27">
        <v>19.3</v>
      </c>
      <c r="J103" s="38" t="s">
        <v>38</v>
      </c>
      <c r="K103" s="27">
        <v>3.9E-2</v>
      </c>
      <c r="L103" s="27"/>
    </row>
    <row r="104" spans="1:12" x14ac:dyDescent="0.15">
      <c r="A104" s="30"/>
      <c r="B104" s="30"/>
      <c r="C104" s="30"/>
      <c r="D104" s="27">
        <v>3000</v>
      </c>
      <c r="E104" s="27"/>
      <c r="F104" s="27">
        <f t="shared" si="2"/>
        <v>3000</v>
      </c>
      <c r="G104" s="27" t="s">
        <v>116</v>
      </c>
      <c r="H104" s="27">
        <v>18.3</v>
      </c>
      <c r="I104" s="27">
        <v>19.3</v>
      </c>
      <c r="J104" s="38" t="s">
        <v>38</v>
      </c>
      <c r="K104" s="27">
        <v>3.9E-2</v>
      </c>
      <c r="L104" s="27"/>
    </row>
    <row r="105" spans="1:12" x14ac:dyDescent="0.15">
      <c r="A105" s="30"/>
      <c r="B105" s="30"/>
      <c r="C105" s="30"/>
      <c r="D105" s="27">
        <v>3000</v>
      </c>
      <c r="E105" s="27"/>
      <c r="F105" s="27">
        <f t="shared" si="2"/>
        <v>3000</v>
      </c>
      <c r="G105" s="27" t="s">
        <v>117</v>
      </c>
      <c r="H105" s="27">
        <v>18.3</v>
      </c>
      <c r="I105" s="27">
        <v>19.3</v>
      </c>
      <c r="J105" s="38" t="s">
        <v>38</v>
      </c>
      <c r="K105" s="27">
        <v>3.9E-2</v>
      </c>
      <c r="L105" s="27"/>
    </row>
    <row r="106" spans="1:12" x14ac:dyDescent="0.15">
      <c r="A106" s="30"/>
      <c r="B106" s="30"/>
      <c r="C106" s="30"/>
      <c r="D106" s="27">
        <v>3000</v>
      </c>
      <c r="E106" s="27"/>
      <c r="F106" s="27">
        <f t="shared" si="2"/>
        <v>3000</v>
      </c>
      <c r="G106" s="27" t="s">
        <v>118</v>
      </c>
      <c r="H106" s="27">
        <v>18.3</v>
      </c>
      <c r="I106" s="27">
        <v>19.3</v>
      </c>
      <c r="J106" s="38" t="s">
        <v>38</v>
      </c>
      <c r="K106" s="27">
        <v>3.9E-2</v>
      </c>
      <c r="L106" s="27"/>
    </row>
    <row r="107" spans="1:12" x14ac:dyDescent="0.15">
      <c r="A107" s="30"/>
      <c r="B107" s="30"/>
      <c r="C107" s="30"/>
      <c r="D107" s="27">
        <v>3000</v>
      </c>
      <c r="E107" s="27"/>
      <c r="F107" s="27">
        <f t="shared" si="2"/>
        <v>3000</v>
      </c>
      <c r="G107" s="27" t="s">
        <v>119</v>
      </c>
      <c r="H107" s="27">
        <v>18.3</v>
      </c>
      <c r="I107" s="27">
        <v>19.3</v>
      </c>
      <c r="J107" s="38" t="s">
        <v>38</v>
      </c>
      <c r="K107" s="27">
        <v>3.9E-2</v>
      </c>
      <c r="L107" s="27"/>
    </row>
    <row r="108" spans="1:12" x14ac:dyDescent="0.15">
      <c r="A108" s="30"/>
      <c r="B108" s="30"/>
      <c r="C108" s="30"/>
      <c r="D108" s="27">
        <v>3000</v>
      </c>
      <c r="E108" s="27"/>
      <c r="F108" s="27">
        <f t="shared" si="2"/>
        <v>3000</v>
      </c>
      <c r="G108" s="27" t="s">
        <v>120</v>
      </c>
      <c r="H108" s="27">
        <v>18.3</v>
      </c>
      <c r="I108" s="27">
        <v>19.3</v>
      </c>
      <c r="J108" s="38" t="s">
        <v>38</v>
      </c>
      <c r="K108" s="27">
        <v>3.9E-2</v>
      </c>
      <c r="L108" s="27"/>
    </row>
    <row r="109" spans="1:12" x14ac:dyDescent="0.15">
      <c r="A109" s="30"/>
      <c r="B109" s="30"/>
      <c r="C109" s="30"/>
      <c r="D109" s="27">
        <v>3000</v>
      </c>
      <c r="E109" s="27"/>
      <c r="F109" s="27">
        <f t="shared" si="2"/>
        <v>3000</v>
      </c>
      <c r="G109" s="27" t="s">
        <v>121</v>
      </c>
      <c r="H109" s="27">
        <v>18.3</v>
      </c>
      <c r="I109" s="27">
        <v>19.3</v>
      </c>
      <c r="J109" s="38" t="s">
        <v>38</v>
      </c>
      <c r="K109" s="27">
        <v>3.9E-2</v>
      </c>
      <c r="L109" s="27"/>
    </row>
    <row r="110" spans="1:12" x14ac:dyDescent="0.15">
      <c r="A110" s="30"/>
      <c r="B110" s="30"/>
      <c r="C110" s="30"/>
      <c r="D110" s="27">
        <v>3000</v>
      </c>
      <c r="E110" s="27"/>
      <c r="F110" s="27">
        <f t="shared" si="2"/>
        <v>3000</v>
      </c>
      <c r="G110" s="27" t="s">
        <v>122</v>
      </c>
      <c r="H110" s="27">
        <v>18.3</v>
      </c>
      <c r="I110" s="27">
        <v>19.3</v>
      </c>
      <c r="J110" s="38" t="s">
        <v>38</v>
      </c>
      <c r="K110" s="27">
        <v>3.9E-2</v>
      </c>
      <c r="L110" s="27"/>
    </row>
    <row r="111" spans="1:12" x14ac:dyDescent="0.15">
      <c r="A111" s="30"/>
      <c r="B111" s="30"/>
      <c r="C111" s="30"/>
      <c r="D111" s="27">
        <v>3000</v>
      </c>
      <c r="E111" s="27"/>
      <c r="F111" s="27">
        <f t="shared" si="2"/>
        <v>3000</v>
      </c>
      <c r="G111" s="27" t="s">
        <v>123</v>
      </c>
      <c r="H111" s="27">
        <v>18.3</v>
      </c>
      <c r="I111" s="27">
        <v>19.3</v>
      </c>
      <c r="J111" s="38" t="s">
        <v>38</v>
      </c>
      <c r="K111" s="27">
        <v>3.9E-2</v>
      </c>
      <c r="L111" s="27"/>
    </row>
    <row r="112" spans="1:12" x14ac:dyDescent="0.15">
      <c r="A112" s="30"/>
      <c r="B112" s="30"/>
      <c r="C112" s="30"/>
      <c r="D112" s="27">
        <v>3000</v>
      </c>
      <c r="E112" s="27"/>
      <c r="F112" s="27">
        <f t="shared" si="2"/>
        <v>3000</v>
      </c>
      <c r="G112" s="27" t="s">
        <v>124</v>
      </c>
      <c r="H112" s="27">
        <v>18.3</v>
      </c>
      <c r="I112" s="27">
        <v>19.3</v>
      </c>
      <c r="J112" s="38" t="s">
        <v>38</v>
      </c>
      <c r="K112" s="27">
        <v>3.9E-2</v>
      </c>
      <c r="L112" s="27"/>
    </row>
    <row r="113" spans="1:12" x14ac:dyDescent="0.15">
      <c r="A113" s="30"/>
      <c r="B113" s="30"/>
      <c r="C113" s="30"/>
      <c r="D113" s="27">
        <v>3000</v>
      </c>
      <c r="E113" s="27"/>
      <c r="F113" s="27">
        <f t="shared" si="2"/>
        <v>3000</v>
      </c>
      <c r="G113" s="27" t="s">
        <v>125</v>
      </c>
      <c r="H113" s="27">
        <v>18.3</v>
      </c>
      <c r="I113" s="27">
        <v>19.3</v>
      </c>
      <c r="J113" s="38" t="s">
        <v>38</v>
      </c>
      <c r="K113" s="27">
        <v>3.9E-2</v>
      </c>
      <c r="L113" s="27"/>
    </row>
    <row r="114" spans="1:12" x14ac:dyDescent="0.15">
      <c r="A114" s="30"/>
      <c r="B114" s="30"/>
      <c r="C114" s="30"/>
      <c r="D114" s="27">
        <v>3000</v>
      </c>
      <c r="E114" s="27"/>
      <c r="F114" s="27">
        <f t="shared" si="2"/>
        <v>3000</v>
      </c>
      <c r="G114" s="27" t="s">
        <v>126</v>
      </c>
      <c r="H114" s="27">
        <v>18.3</v>
      </c>
      <c r="I114" s="27">
        <v>19.3</v>
      </c>
      <c r="J114" s="38" t="s">
        <v>38</v>
      </c>
      <c r="K114" s="27">
        <v>3.9E-2</v>
      </c>
      <c r="L114" s="27"/>
    </row>
    <row r="115" spans="1:12" x14ac:dyDescent="0.15">
      <c r="A115" s="30"/>
      <c r="B115" s="30"/>
      <c r="C115" s="30"/>
      <c r="D115" s="27">
        <v>3000</v>
      </c>
      <c r="E115" s="27"/>
      <c r="F115" s="27">
        <f t="shared" si="2"/>
        <v>3000</v>
      </c>
      <c r="G115" s="27" t="s">
        <v>127</v>
      </c>
      <c r="H115" s="27">
        <v>18.3</v>
      </c>
      <c r="I115" s="27">
        <v>19.3</v>
      </c>
      <c r="J115" s="38" t="s">
        <v>38</v>
      </c>
      <c r="K115" s="27">
        <v>3.9E-2</v>
      </c>
      <c r="L115" s="27"/>
    </row>
    <row r="116" spans="1:12" x14ac:dyDescent="0.15">
      <c r="A116" s="30"/>
      <c r="B116" s="30"/>
      <c r="C116" s="30"/>
      <c r="D116" s="27">
        <v>3000</v>
      </c>
      <c r="E116" s="27"/>
      <c r="F116" s="27">
        <f t="shared" si="2"/>
        <v>3000</v>
      </c>
      <c r="G116" s="27" t="s">
        <v>128</v>
      </c>
      <c r="H116" s="27">
        <v>18.3</v>
      </c>
      <c r="I116" s="27">
        <v>19.3</v>
      </c>
      <c r="J116" s="38" t="s">
        <v>38</v>
      </c>
      <c r="K116" s="27">
        <v>3.9E-2</v>
      </c>
      <c r="L116" s="27"/>
    </row>
    <row r="117" spans="1:12" x14ac:dyDescent="0.15">
      <c r="A117" s="30"/>
      <c r="B117" s="30"/>
      <c r="C117" s="30"/>
      <c r="D117" s="27">
        <v>3000</v>
      </c>
      <c r="E117" s="27"/>
      <c r="F117" s="27">
        <f t="shared" si="2"/>
        <v>3000</v>
      </c>
      <c r="G117" s="27" t="s">
        <v>129</v>
      </c>
      <c r="H117" s="27">
        <v>18.3</v>
      </c>
      <c r="I117" s="27">
        <v>19.3</v>
      </c>
      <c r="J117" s="38" t="s">
        <v>38</v>
      </c>
      <c r="K117" s="27">
        <v>3.9E-2</v>
      </c>
      <c r="L117" s="27"/>
    </row>
    <row r="118" spans="1:12" x14ac:dyDescent="0.15">
      <c r="A118" s="30"/>
      <c r="B118" s="30"/>
      <c r="C118" s="30"/>
      <c r="D118" s="27">
        <v>3000</v>
      </c>
      <c r="E118" s="27"/>
      <c r="F118" s="27">
        <f t="shared" si="2"/>
        <v>3000</v>
      </c>
      <c r="G118" s="27" t="s">
        <v>130</v>
      </c>
      <c r="H118" s="27">
        <v>18.3</v>
      </c>
      <c r="I118" s="27">
        <v>19.3</v>
      </c>
      <c r="J118" s="38" t="s">
        <v>38</v>
      </c>
      <c r="K118" s="27">
        <v>3.9E-2</v>
      </c>
      <c r="L118" s="27"/>
    </row>
    <row r="119" spans="1:12" x14ac:dyDescent="0.15">
      <c r="A119" s="30"/>
      <c r="B119" s="30"/>
      <c r="C119" s="30"/>
      <c r="D119" s="27">
        <v>3000</v>
      </c>
      <c r="E119" s="27"/>
      <c r="F119" s="27">
        <f t="shared" si="2"/>
        <v>3000</v>
      </c>
      <c r="G119" s="27" t="s">
        <v>131</v>
      </c>
      <c r="H119" s="27">
        <v>18.3</v>
      </c>
      <c r="I119" s="27">
        <v>19.3</v>
      </c>
      <c r="J119" s="38" t="s">
        <v>38</v>
      </c>
      <c r="K119" s="27">
        <v>3.9E-2</v>
      </c>
      <c r="L119" s="27"/>
    </row>
    <row r="120" spans="1:12" x14ac:dyDescent="0.15">
      <c r="A120" s="30"/>
      <c r="B120" s="30"/>
      <c r="C120" s="30"/>
      <c r="D120" s="27">
        <v>3000</v>
      </c>
      <c r="E120" s="27"/>
      <c r="F120" s="27">
        <f t="shared" si="2"/>
        <v>3000</v>
      </c>
      <c r="G120" s="27" t="s">
        <v>132</v>
      </c>
      <c r="H120" s="27">
        <v>18.3</v>
      </c>
      <c r="I120" s="27">
        <v>19.3</v>
      </c>
      <c r="J120" s="38" t="s">
        <v>38</v>
      </c>
      <c r="K120" s="27">
        <v>3.9E-2</v>
      </c>
      <c r="L120" s="27"/>
    </row>
    <row r="121" spans="1:12" x14ac:dyDescent="0.15">
      <c r="A121" s="30"/>
      <c r="B121" s="30"/>
      <c r="C121" s="30"/>
      <c r="D121" s="27">
        <v>3000</v>
      </c>
      <c r="E121" s="27"/>
      <c r="F121" s="27">
        <f t="shared" si="2"/>
        <v>3000</v>
      </c>
      <c r="G121" s="27" t="s">
        <v>133</v>
      </c>
      <c r="H121" s="27">
        <v>18.3</v>
      </c>
      <c r="I121" s="27">
        <v>19.3</v>
      </c>
      <c r="J121" s="38" t="s">
        <v>38</v>
      </c>
      <c r="K121" s="27">
        <v>3.9E-2</v>
      </c>
      <c r="L121" s="27"/>
    </row>
    <row r="122" spans="1:12" x14ac:dyDescent="0.15">
      <c r="A122" s="30"/>
      <c r="B122" s="30"/>
      <c r="C122" s="30"/>
      <c r="D122" s="27">
        <v>3000</v>
      </c>
      <c r="E122" s="27"/>
      <c r="F122" s="27">
        <f t="shared" si="2"/>
        <v>3000</v>
      </c>
      <c r="G122" s="27" t="s">
        <v>134</v>
      </c>
      <c r="H122" s="27">
        <v>18.3</v>
      </c>
      <c r="I122" s="27">
        <v>19.3</v>
      </c>
      <c r="J122" s="38" t="s">
        <v>38</v>
      </c>
      <c r="K122" s="27">
        <v>3.9E-2</v>
      </c>
      <c r="L122" s="27"/>
    </row>
    <row r="123" spans="1:12" x14ac:dyDescent="0.15">
      <c r="A123" s="30"/>
      <c r="B123" s="30"/>
      <c r="C123" s="30"/>
      <c r="D123" s="27">
        <v>436</v>
      </c>
      <c r="E123" s="27"/>
      <c r="F123" s="27">
        <f t="shared" si="2"/>
        <v>436</v>
      </c>
      <c r="G123" s="27" t="s">
        <v>135</v>
      </c>
      <c r="H123" s="27">
        <v>5</v>
      </c>
      <c r="I123" s="27">
        <v>6</v>
      </c>
      <c r="J123" s="38" t="s">
        <v>38</v>
      </c>
      <c r="K123" s="27">
        <v>3.9E-2</v>
      </c>
      <c r="L123" s="27"/>
    </row>
    <row r="124" spans="1:12" x14ac:dyDescent="0.15">
      <c r="A124" s="30" t="s">
        <v>34</v>
      </c>
      <c r="B124" s="30"/>
      <c r="C124" s="30"/>
      <c r="D124" s="30">
        <v>62192</v>
      </c>
      <c r="E124" s="30"/>
      <c r="F124" s="30">
        <f>SUM(F102:F123)</f>
        <v>63436</v>
      </c>
      <c r="G124" s="30">
        <v>22</v>
      </c>
      <c r="H124" s="30">
        <f>SUM(H102:H123)</f>
        <v>389.30000000000013</v>
      </c>
      <c r="I124" s="30">
        <f>SUM(I102:I123)</f>
        <v>411.30000000000013</v>
      </c>
      <c r="J124" s="30"/>
      <c r="K124" s="30">
        <f>SUM(K102:K123)</f>
        <v>0.85800000000000021</v>
      </c>
      <c r="L124" s="30"/>
    </row>
    <row r="126" spans="1:12" ht="26.25" x14ac:dyDescent="0.15">
      <c r="A126" s="49" t="s">
        <v>1</v>
      </c>
      <c r="B126" s="50"/>
      <c r="C126" s="50"/>
      <c r="D126" s="50"/>
      <c r="E126" s="50"/>
      <c r="F126" s="50"/>
      <c r="G126" s="51"/>
      <c r="H126" s="50"/>
      <c r="I126" s="50"/>
      <c r="J126" s="50"/>
      <c r="K126" s="50"/>
      <c r="L126" s="36"/>
    </row>
    <row r="127" spans="1:12" ht="15" x14ac:dyDescent="0.15">
      <c r="A127" s="52" t="s">
        <v>2</v>
      </c>
      <c r="B127" s="52"/>
      <c r="C127" s="52"/>
      <c r="D127" s="53">
        <v>45762</v>
      </c>
      <c r="E127" s="53"/>
      <c r="F127" s="53"/>
      <c r="G127" s="54"/>
      <c r="H127" s="53"/>
      <c r="I127" s="53"/>
      <c r="J127" s="53"/>
      <c r="K127" s="53"/>
      <c r="L127" s="36"/>
    </row>
    <row r="128" spans="1:12" x14ac:dyDescent="0.15">
      <c r="A128" s="43" t="s">
        <v>3</v>
      </c>
      <c r="B128" s="44"/>
      <c r="C128" s="44"/>
      <c r="D128" s="77" t="s">
        <v>145</v>
      </c>
      <c r="E128" s="46"/>
      <c r="F128" s="46"/>
      <c r="G128" s="46"/>
      <c r="H128" s="46"/>
      <c r="I128" s="46"/>
      <c r="J128" s="46"/>
      <c r="K128" s="46"/>
      <c r="L128" s="46"/>
    </row>
    <row r="129" spans="1:12" x14ac:dyDescent="0.15">
      <c r="A129" s="44"/>
      <c r="B129" s="44"/>
      <c r="C129" s="44"/>
      <c r="D129" s="45"/>
      <c r="E129" s="46"/>
      <c r="F129" s="46"/>
      <c r="G129" s="46"/>
      <c r="H129" s="46"/>
      <c r="I129" s="46"/>
      <c r="J129" s="46"/>
      <c r="K129" s="46"/>
      <c r="L129" s="46"/>
    </row>
    <row r="130" spans="1:12" ht="24.75" x14ac:dyDescent="0.15">
      <c r="A130" s="20" t="s">
        <v>17</v>
      </c>
      <c r="B130" s="21" t="s">
        <v>18</v>
      </c>
      <c r="C130" s="22" t="s">
        <v>19</v>
      </c>
      <c r="D130" s="23" t="s">
        <v>21</v>
      </c>
      <c r="E130" s="24" t="s">
        <v>22</v>
      </c>
      <c r="F130" s="24" t="s">
        <v>23</v>
      </c>
      <c r="G130" s="25" t="s">
        <v>24</v>
      </c>
      <c r="H130" s="26" t="s">
        <v>25</v>
      </c>
      <c r="I130" s="26" t="s">
        <v>26</v>
      </c>
      <c r="J130" s="26" t="s">
        <v>27</v>
      </c>
      <c r="K130" s="26" t="s">
        <v>28</v>
      </c>
      <c r="L130" s="37" t="s">
        <v>29</v>
      </c>
    </row>
    <row r="131" spans="1:12" ht="40.5" x14ac:dyDescent="0.15">
      <c r="A131" s="27" t="s">
        <v>76</v>
      </c>
      <c r="B131" s="27" t="s">
        <v>75</v>
      </c>
      <c r="C131" s="28" t="s">
        <v>77</v>
      </c>
      <c r="D131" s="27">
        <v>3000</v>
      </c>
      <c r="E131" s="27"/>
      <c r="F131" s="27">
        <f t="shared" ref="F131:F134" si="3">D131+E131</f>
        <v>3000</v>
      </c>
      <c r="G131" s="29" t="s">
        <v>57</v>
      </c>
      <c r="H131" s="27">
        <v>18.3</v>
      </c>
      <c r="I131" s="27">
        <v>19.3</v>
      </c>
      <c r="J131" s="38" t="s">
        <v>38</v>
      </c>
      <c r="K131" s="27">
        <v>3.9E-2</v>
      </c>
      <c r="L131" s="39" t="s">
        <v>136</v>
      </c>
    </row>
    <row r="132" spans="1:12" x14ac:dyDescent="0.15">
      <c r="A132" s="30"/>
      <c r="B132" s="30"/>
      <c r="C132" s="30"/>
      <c r="D132" s="27">
        <v>3000</v>
      </c>
      <c r="E132" s="27"/>
      <c r="F132" s="27">
        <f t="shared" si="3"/>
        <v>3000</v>
      </c>
      <c r="G132" s="27" t="s">
        <v>58</v>
      </c>
      <c r="H132" s="27">
        <v>18.3</v>
      </c>
      <c r="I132" s="27">
        <v>19.3</v>
      </c>
      <c r="J132" s="38" t="s">
        <v>38</v>
      </c>
      <c r="K132" s="27">
        <v>3.9E-2</v>
      </c>
      <c r="L132" s="27"/>
    </row>
    <row r="133" spans="1:12" x14ac:dyDescent="0.15">
      <c r="A133" s="30"/>
      <c r="B133" s="30"/>
      <c r="C133" s="30"/>
      <c r="D133" s="27">
        <v>3000</v>
      </c>
      <c r="E133" s="27"/>
      <c r="F133" s="27">
        <f t="shared" si="3"/>
        <v>3000</v>
      </c>
      <c r="G133" s="27" t="s">
        <v>59</v>
      </c>
      <c r="H133" s="27">
        <v>18.3</v>
      </c>
      <c r="I133" s="27">
        <v>19.3</v>
      </c>
      <c r="J133" s="38" t="s">
        <v>38</v>
      </c>
      <c r="K133" s="27">
        <v>3.9E-2</v>
      </c>
      <c r="L133" s="27"/>
    </row>
    <row r="134" spans="1:12" x14ac:dyDescent="0.15">
      <c r="A134" s="30"/>
      <c r="B134" s="30"/>
      <c r="C134" s="30"/>
      <c r="D134" s="27">
        <v>2881</v>
      </c>
      <c r="E134" s="27"/>
      <c r="F134" s="27">
        <f t="shared" si="3"/>
        <v>2881</v>
      </c>
      <c r="G134" s="27" t="s">
        <v>60</v>
      </c>
      <c r="H134" s="27">
        <v>18</v>
      </c>
      <c r="I134" s="27">
        <v>19</v>
      </c>
      <c r="J134" s="38" t="s">
        <v>38</v>
      </c>
      <c r="K134" s="27">
        <v>3.9E-2</v>
      </c>
      <c r="L134" s="27"/>
    </row>
    <row r="135" spans="1:12" x14ac:dyDescent="0.15">
      <c r="A135" s="30" t="s">
        <v>34</v>
      </c>
      <c r="B135" s="30"/>
      <c r="C135" s="30"/>
      <c r="D135" s="30">
        <v>11648</v>
      </c>
      <c r="E135" s="30"/>
      <c r="F135" s="30">
        <f>SUM(F131:F134)</f>
        <v>11881</v>
      </c>
      <c r="G135" s="30">
        <v>4</v>
      </c>
      <c r="H135" s="30">
        <f>SUM(H131:H134)</f>
        <v>72.900000000000006</v>
      </c>
      <c r="I135" s="30">
        <f>SUM(I131:I134)</f>
        <v>76.900000000000006</v>
      </c>
      <c r="J135" s="30"/>
      <c r="K135" s="30">
        <f>SUM(K131:K134)</f>
        <v>0.156</v>
      </c>
      <c r="L135" s="30"/>
    </row>
    <row r="139" spans="1:12" x14ac:dyDescent="0.15">
      <c r="A139" s="76" t="s">
        <v>144</v>
      </c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</row>
    <row r="140" spans="1:12" x14ac:dyDescent="0.15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</row>
  </sheetData>
  <mergeCells count="41">
    <mergeCell ref="A139:L140"/>
    <mergeCell ref="A1:K1"/>
    <mergeCell ref="A2:C2"/>
    <mergeCell ref="D2:K2"/>
    <mergeCell ref="A25:K25"/>
    <mergeCell ref="A26:C26"/>
    <mergeCell ref="D26:K26"/>
    <mergeCell ref="A3:C4"/>
    <mergeCell ref="D3:L4"/>
    <mergeCell ref="A51:K51"/>
    <mergeCell ref="A52:C52"/>
    <mergeCell ref="D52:K52"/>
    <mergeCell ref="A84:K84"/>
    <mergeCell ref="A85:C85"/>
    <mergeCell ref="D85:K85"/>
    <mergeCell ref="A53:C54"/>
    <mergeCell ref="D53:L54"/>
    <mergeCell ref="A27:C28"/>
    <mergeCell ref="D27:L28"/>
    <mergeCell ref="A35:C36"/>
    <mergeCell ref="D35:L36"/>
    <mergeCell ref="A45:C46"/>
    <mergeCell ref="D45:L46"/>
    <mergeCell ref="A33:K33"/>
    <mergeCell ref="A34:C34"/>
    <mergeCell ref="D34:K34"/>
    <mergeCell ref="A43:K43"/>
    <mergeCell ref="A44:C44"/>
    <mergeCell ref="D44:K44"/>
    <mergeCell ref="A86:C87"/>
    <mergeCell ref="D86:L87"/>
    <mergeCell ref="A99:C100"/>
    <mergeCell ref="D99:L100"/>
    <mergeCell ref="A128:C129"/>
    <mergeCell ref="D128:L129"/>
    <mergeCell ref="A97:K97"/>
    <mergeCell ref="A98:C98"/>
    <mergeCell ref="D98:K98"/>
    <mergeCell ref="A126:K126"/>
    <mergeCell ref="A127:C127"/>
    <mergeCell ref="D127:K127"/>
  </mergeCells>
  <phoneticPr fontId="24" type="noConversion"/>
  <pageMargins left="0.75" right="0.75" top="1" bottom="1" header="0.5" footer="0.5"/>
  <pageSetup paperSize="1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M27"/>
  <sheetViews>
    <sheetView tabSelected="1" topLeftCell="A11" zoomScale="80" zoomScaleNormal="80" workbookViewId="0">
      <selection activeCell="H34" sqref="H34"/>
    </sheetView>
  </sheetViews>
  <sheetFormatPr defaultColWidth="9" defaultRowHeight="13.5" x14ac:dyDescent="0.15"/>
  <cols>
    <col min="1" max="1" width="10.375" customWidth="1"/>
    <col min="2" max="2" width="38.75" customWidth="1"/>
    <col min="3" max="3" width="13.75" customWidth="1"/>
    <col min="4" max="4" width="8.375" customWidth="1"/>
    <col min="5" max="5" width="7.625" customWidth="1"/>
    <col min="6" max="6" width="8.75" customWidth="1"/>
    <col min="7" max="7" width="7.625" customWidth="1"/>
    <col min="8" max="9" width="8.625" customWidth="1"/>
    <col min="10" max="10" width="8.5" customWidth="1"/>
    <col min="11" max="11" width="9.375" customWidth="1"/>
    <col min="12" max="12" width="8.625" customWidth="1"/>
    <col min="13" max="13" width="6.375" customWidth="1"/>
  </cols>
  <sheetData>
    <row r="1" spans="1:13" ht="26.25" x14ac:dyDescent="0.15">
      <c r="A1" s="69" t="s">
        <v>0</v>
      </c>
      <c r="B1" s="70"/>
      <c r="C1" s="71"/>
      <c r="D1" s="71"/>
      <c r="E1" s="71"/>
      <c r="F1" s="71"/>
      <c r="G1" s="71"/>
      <c r="H1" s="69"/>
      <c r="I1" s="71"/>
      <c r="J1" s="71"/>
      <c r="K1" s="71"/>
      <c r="L1" s="71"/>
      <c r="M1" s="1"/>
    </row>
    <row r="2" spans="1:13" ht="26.25" x14ac:dyDescent="0.15">
      <c r="A2" s="69" t="s">
        <v>1</v>
      </c>
      <c r="B2" s="70"/>
      <c r="C2" s="71"/>
      <c r="D2" s="71"/>
      <c r="E2" s="71"/>
      <c r="F2" s="71"/>
      <c r="G2" s="71"/>
      <c r="H2" s="69"/>
      <c r="I2" s="71"/>
      <c r="J2" s="71"/>
      <c r="K2" s="71"/>
      <c r="L2" s="71"/>
      <c r="M2" s="1"/>
    </row>
    <row r="3" spans="1:13" ht="15" x14ac:dyDescent="0.15">
      <c r="A3" s="72" t="s">
        <v>2</v>
      </c>
      <c r="B3" s="73"/>
      <c r="C3" s="72"/>
      <c r="D3" s="72"/>
      <c r="E3" s="74">
        <v>45762</v>
      </c>
      <c r="F3" s="74"/>
      <c r="G3" s="74"/>
      <c r="H3" s="74"/>
      <c r="I3" s="74"/>
      <c r="J3" s="74"/>
      <c r="K3" s="74"/>
      <c r="L3" s="74"/>
      <c r="M3" s="1"/>
    </row>
    <row r="4" spans="1:13" x14ac:dyDescent="0.15">
      <c r="A4" s="62" t="s">
        <v>3</v>
      </c>
      <c r="B4" s="63"/>
      <c r="C4" s="64"/>
      <c r="D4" s="64"/>
      <c r="E4" s="78" t="s">
        <v>146</v>
      </c>
      <c r="F4" s="65"/>
      <c r="G4" s="65"/>
      <c r="H4" s="65"/>
      <c r="I4" s="65"/>
      <c r="J4" s="65"/>
      <c r="K4" s="65"/>
      <c r="L4" s="65"/>
      <c r="M4" s="65"/>
    </row>
    <row r="5" spans="1:13" x14ac:dyDescent="0.15">
      <c r="A5" s="64"/>
      <c r="B5" s="63"/>
      <c r="C5" s="64"/>
      <c r="D5" s="64"/>
      <c r="E5" s="65"/>
      <c r="F5" s="65"/>
      <c r="G5" s="65"/>
      <c r="H5" s="65"/>
      <c r="I5" s="65"/>
      <c r="J5" s="65"/>
      <c r="K5" s="65"/>
      <c r="L5" s="65"/>
      <c r="M5" s="65"/>
    </row>
    <row r="6" spans="1:13" ht="15" x14ac:dyDescent="0.15">
      <c r="A6" s="1"/>
      <c r="B6" s="2"/>
      <c r="C6" s="1"/>
      <c r="D6" s="1"/>
      <c r="E6" s="3"/>
      <c r="F6" s="4"/>
      <c r="G6" s="3"/>
      <c r="H6" s="3"/>
      <c r="I6" s="3"/>
      <c r="J6" s="3"/>
      <c r="K6" s="3"/>
      <c r="L6" s="3"/>
      <c r="M6" s="15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7" t="s">
        <v>12</v>
      </c>
      <c r="J7" s="17" t="s">
        <v>13</v>
      </c>
      <c r="K7" s="17" t="s">
        <v>14</v>
      </c>
      <c r="L7" s="17" t="s">
        <v>15</v>
      </c>
      <c r="M7" s="17" t="s">
        <v>16</v>
      </c>
    </row>
    <row r="8" spans="1:13" ht="24.75" x14ac:dyDescent="0.15">
      <c r="A8" s="9" t="s">
        <v>17</v>
      </c>
      <c r="B8" s="10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3" t="s">
        <v>23</v>
      </c>
      <c r="H8" s="14" t="s">
        <v>24</v>
      </c>
      <c r="I8" s="18" t="s">
        <v>25</v>
      </c>
      <c r="J8" s="18" t="s">
        <v>26</v>
      </c>
      <c r="K8" s="18" t="s">
        <v>27</v>
      </c>
      <c r="L8" s="18" t="s">
        <v>28</v>
      </c>
      <c r="M8" s="19" t="s">
        <v>29</v>
      </c>
    </row>
    <row r="9" spans="1:13" ht="27" x14ac:dyDescent="0.15">
      <c r="A9" s="15" t="s">
        <v>137</v>
      </c>
      <c r="B9" s="16" t="s">
        <v>138</v>
      </c>
      <c r="C9" s="15" t="s">
        <v>139</v>
      </c>
      <c r="D9" s="15" t="s">
        <v>33</v>
      </c>
      <c r="E9" s="15">
        <v>7756</v>
      </c>
      <c r="F9" s="15">
        <f t="shared" ref="F9:F11" si="0">G9-E9</f>
        <v>344</v>
      </c>
      <c r="G9" s="15">
        <v>8100</v>
      </c>
      <c r="H9" s="66" t="s">
        <v>37</v>
      </c>
      <c r="I9" s="59">
        <v>10.5</v>
      </c>
      <c r="J9" s="59">
        <v>11.5</v>
      </c>
      <c r="K9" s="59" t="s">
        <v>140</v>
      </c>
      <c r="L9" s="59">
        <f>0.4*0.3*0.22</f>
        <v>2.64E-2</v>
      </c>
      <c r="M9" s="15"/>
    </row>
    <row r="10" spans="1:13" ht="27" x14ac:dyDescent="0.15">
      <c r="A10" s="15" t="s">
        <v>137</v>
      </c>
      <c r="B10" s="16" t="s">
        <v>138</v>
      </c>
      <c r="C10" s="15" t="s">
        <v>139</v>
      </c>
      <c r="D10" s="15" t="s">
        <v>67</v>
      </c>
      <c r="E10" s="15">
        <v>17595</v>
      </c>
      <c r="F10" s="15">
        <f t="shared" si="0"/>
        <v>405</v>
      </c>
      <c r="G10" s="15">
        <v>18000</v>
      </c>
      <c r="H10" s="67"/>
      <c r="I10" s="60"/>
      <c r="J10" s="60"/>
      <c r="K10" s="60"/>
      <c r="L10" s="60"/>
      <c r="M10" s="15"/>
    </row>
    <row r="11" spans="1:13" ht="27" x14ac:dyDescent="0.15">
      <c r="A11" s="15" t="s">
        <v>137</v>
      </c>
      <c r="B11" s="16" t="s">
        <v>138</v>
      </c>
      <c r="C11" s="15" t="s">
        <v>139</v>
      </c>
      <c r="D11" s="15" t="s">
        <v>68</v>
      </c>
      <c r="E11" s="15">
        <v>21484</v>
      </c>
      <c r="F11" s="15">
        <f t="shared" si="0"/>
        <v>516</v>
      </c>
      <c r="G11" s="15">
        <v>22000</v>
      </c>
      <c r="H11" s="67"/>
      <c r="I11" s="60"/>
      <c r="J11" s="60"/>
      <c r="K11" s="60"/>
      <c r="L11" s="60"/>
      <c r="M11" s="15"/>
    </row>
    <row r="12" spans="1:13" ht="27" x14ac:dyDescent="0.15">
      <c r="A12" s="15" t="s">
        <v>137</v>
      </c>
      <c r="B12" s="16" t="s">
        <v>138</v>
      </c>
      <c r="C12" s="15" t="s">
        <v>139</v>
      </c>
      <c r="D12" s="42" t="s">
        <v>69</v>
      </c>
      <c r="E12" s="15">
        <v>21433</v>
      </c>
      <c r="F12" s="15">
        <f t="shared" ref="F12:F18" si="1">G12-E12</f>
        <v>567</v>
      </c>
      <c r="G12" s="15">
        <v>22000</v>
      </c>
      <c r="H12" s="67"/>
      <c r="I12" s="60"/>
      <c r="J12" s="60"/>
      <c r="K12" s="60"/>
      <c r="L12" s="60"/>
      <c r="M12" s="15"/>
    </row>
    <row r="13" spans="1:13" ht="27" x14ac:dyDescent="0.15">
      <c r="A13" s="15" t="s">
        <v>137</v>
      </c>
      <c r="B13" s="16" t="s">
        <v>138</v>
      </c>
      <c r="C13" s="15" t="s">
        <v>139</v>
      </c>
      <c r="D13" s="42" t="s">
        <v>70</v>
      </c>
      <c r="E13" s="15">
        <v>16176</v>
      </c>
      <c r="F13" s="15">
        <f t="shared" si="1"/>
        <v>574</v>
      </c>
      <c r="G13" s="15">
        <v>16750</v>
      </c>
      <c r="H13" s="67"/>
      <c r="I13" s="60"/>
      <c r="J13" s="60"/>
      <c r="K13" s="60"/>
      <c r="L13" s="60"/>
      <c r="M13" s="15"/>
    </row>
    <row r="14" spans="1:13" ht="27" x14ac:dyDescent="0.15">
      <c r="A14" s="15" t="s">
        <v>137</v>
      </c>
      <c r="B14" s="16" t="s">
        <v>138</v>
      </c>
      <c r="C14" s="15" t="s">
        <v>139</v>
      </c>
      <c r="D14" s="42" t="s">
        <v>71</v>
      </c>
      <c r="E14" s="15">
        <v>7710</v>
      </c>
      <c r="F14" s="15">
        <f t="shared" si="1"/>
        <v>540</v>
      </c>
      <c r="G14" s="15">
        <v>8250</v>
      </c>
      <c r="H14" s="67"/>
      <c r="I14" s="60"/>
      <c r="J14" s="60"/>
      <c r="K14" s="60"/>
      <c r="L14" s="60"/>
      <c r="M14" s="15"/>
    </row>
    <row r="15" spans="1:13" ht="40.5" x14ac:dyDescent="0.15">
      <c r="A15" s="15" t="s">
        <v>137</v>
      </c>
      <c r="B15" s="16" t="s">
        <v>141</v>
      </c>
      <c r="C15" s="15" t="s">
        <v>30</v>
      </c>
      <c r="D15" s="42" t="s">
        <v>73</v>
      </c>
      <c r="E15" s="15">
        <v>18763</v>
      </c>
      <c r="F15" s="15">
        <f t="shared" si="1"/>
        <v>437</v>
      </c>
      <c r="G15" s="15">
        <v>19200</v>
      </c>
      <c r="H15" s="67"/>
      <c r="I15" s="60"/>
      <c r="J15" s="60"/>
      <c r="K15" s="60"/>
      <c r="L15" s="60"/>
      <c r="M15" s="15"/>
    </row>
    <row r="16" spans="1:13" ht="40.5" x14ac:dyDescent="0.15">
      <c r="A16" s="15" t="s">
        <v>137</v>
      </c>
      <c r="B16" s="16" t="s">
        <v>141</v>
      </c>
      <c r="C16" s="15" t="s">
        <v>30</v>
      </c>
      <c r="D16" s="42" t="s">
        <v>31</v>
      </c>
      <c r="E16" s="15">
        <v>19357</v>
      </c>
      <c r="F16" s="15">
        <f t="shared" si="1"/>
        <v>643</v>
      </c>
      <c r="G16" s="15">
        <v>20000</v>
      </c>
      <c r="H16" s="67"/>
      <c r="I16" s="60"/>
      <c r="J16" s="60"/>
      <c r="K16" s="60"/>
      <c r="L16" s="60"/>
      <c r="M16" s="15"/>
    </row>
    <row r="17" spans="1:13" ht="40.5" x14ac:dyDescent="0.15">
      <c r="A17" s="15" t="s">
        <v>137</v>
      </c>
      <c r="B17" s="16" t="s">
        <v>141</v>
      </c>
      <c r="C17" s="15" t="s">
        <v>30</v>
      </c>
      <c r="D17" s="42" t="s">
        <v>35</v>
      </c>
      <c r="E17" s="15">
        <v>32648</v>
      </c>
      <c r="F17" s="15">
        <f t="shared" si="1"/>
        <v>352</v>
      </c>
      <c r="G17" s="15">
        <v>33000</v>
      </c>
      <c r="H17" s="67"/>
      <c r="I17" s="60"/>
      <c r="J17" s="60"/>
      <c r="K17" s="60"/>
      <c r="L17" s="60"/>
      <c r="M17" s="15"/>
    </row>
    <row r="18" spans="1:13" ht="40.5" x14ac:dyDescent="0.15">
      <c r="A18" s="15" t="s">
        <v>137</v>
      </c>
      <c r="B18" s="16" t="s">
        <v>141</v>
      </c>
      <c r="C18" s="15" t="s">
        <v>30</v>
      </c>
      <c r="D18" s="42" t="s">
        <v>36</v>
      </c>
      <c r="E18" s="15">
        <v>34548</v>
      </c>
      <c r="F18" s="15">
        <f t="shared" si="1"/>
        <v>452</v>
      </c>
      <c r="G18" s="15">
        <v>35000</v>
      </c>
      <c r="H18" s="68"/>
      <c r="I18" s="61"/>
      <c r="J18" s="61"/>
      <c r="K18" s="61"/>
      <c r="L18" s="61"/>
      <c r="M18" s="15"/>
    </row>
    <row r="19" spans="1:13" ht="40.5" x14ac:dyDescent="0.15">
      <c r="A19" s="15" t="s">
        <v>137</v>
      </c>
      <c r="B19" s="16" t="s">
        <v>142</v>
      </c>
      <c r="C19" s="15" t="s">
        <v>139</v>
      </c>
      <c r="D19" s="42" t="s">
        <v>33</v>
      </c>
      <c r="E19" s="15">
        <v>9489</v>
      </c>
      <c r="F19" s="15">
        <f t="shared" ref="F19:F24" si="2">G19-E19</f>
        <v>511</v>
      </c>
      <c r="G19" s="15">
        <v>10000</v>
      </c>
      <c r="H19" s="66" t="s">
        <v>39</v>
      </c>
      <c r="I19" s="59">
        <v>3.8</v>
      </c>
      <c r="J19" s="59">
        <v>4.5</v>
      </c>
      <c r="K19" s="59" t="s">
        <v>143</v>
      </c>
      <c r="L19" s="59">
        <f>0.35*0.25*0.2</f>
        <v>1.7500000000000002E-2</v>
      </c>
      <c r="M19" s="15"/>
    </row>
    <row r="20" spans="1:13" ht="40.5" x14ac:dyDescent="0.15">
      <c r="A20" s="15" t="s">
        <v>137</v>
      </c>
      <c r="B20" s="16" t="s">
        <v>142</v>
      </c>
      <c r="C20" s="15" t="s">
        <v>139</v>
      </c>
      <c r="D20" s="42" t="s">
        <v>67</v>
      </c>
      <c r="E20" s="15">
        <v>20146</v>
      </c>
      <c r="F20" s="15">
        <f t="shared" si="2"/>
        <v>454</v>
      </c>
      <c r="G20" s="15">
        <v>20600</v>
      </c>
      <c r="H20" s="67"/>
      <c r="I20" s="60"/>
      <c r="J20" s="60"/>
      <c r="K20" s="60"/>
      <c r="L20" s="60"/>
      <c r="M20" s="15"/>
    </row>
    <row r="21" spans="1:13" ht="40.5" x14ac:dyDescent="0.15">
      <c r="A21" s="15" t="s">
        <v>137</v>
      </c>
      <c r="B21" s="16" t="s">
        <v>142</v>
      </c>
      <c r="C21" s="15" t="s">
        <v>139</v>
      </c>
      <c r="D21" s="15" t="s">
        <v>68</v>
      </c>
      <c r="E21" s="15">
        <v>26345</v>
      </c>
      <c r="F21" s="15">
        <f t="shared" si="2"/>
        <v>655</v>
      </c>
      <c r="G21" s="15">
        <v>27000</v>
      </c>
      <c r="H21" s="67"/>
      <c r="I21" s="60"/>
      <c r="J21" s="60"/>
      <c r="K21" s="60"/>
      <c r="L21" s="60"/>
      <c r="M21" s="15"/>
    </row>
    <row r="22" spans="1:13" ht="40.5" x14ac:dyDescent="0.15">
      <c r="A22" s="15" t="s">
        <v>137</v>
      </c>
      <c r="B22" s="16" t="s">
        <v>142</v>
      </c>
      <c r="C22" s="15" t="s">
        <v>139</v>
      </c>
      <c r="D22" s="42" t="s">
        <v>69</v>
      </c>
      <c r="E22" s="15">
        <v>23086</v>
      </c>
      <c r="F22" s="15">
        <f t="shared" si="2"/>
        <v>414</v>
      </c>
      <c r="G22" s="15">
        <v>23500</v>
      </c>
      <c r="H22" s="67"/>
      <c r="I22" s="60"/>
      <c r="J22" s="60"/>
      <c r="K22" s="60"/>
      <c r="L22" s="60"/>
      <c r="M22" s="15"/>
    </row>
    <row r="23" spans="1:13" ht="40.5" x14ac:dyDescent="0.15">
      <c r="A23" s="15" t="s">
        <v>137</v>
      </c>
      <c r="B23" s="16" t="s">
        <v>142</v>
      </c>
      <c r="C23" s="15" t="s">
        <v>139</v>
      </c>
      <c r="D23" s="15" t="s">
        <v>70</v>
      </c>
      <c r="E23" s="15">
        <v>13947</v>
      </c>
      <c r="F23" s="15">
        <f t="shared" si="2"/>
        <v>553</v>
      </c>
      <c r="G23" s="15">
        <v>14500</v>
      </c>
      <c r="H23" s="67"/>
      <c r="I23" s="60"/>
      <c r="J23" s="60"/>
      <c r="K23" s="60"/>
      <c r="L23" s="60"/>
      <c r="M23" s="15"/>
    </row>
    <row r="24" spans="1:13" ht="40.5" x14ac:dyDescent="0.15">
      <c r="A24" s="15" t="s">
        <v>137</v>
      </c>
      <c r="B24" s="16" t="s">
        <v>142</v>
      </c>
      <c r="C24" s="15" t="s">
        <v>139</v>
      </c>
      <c r="D24" s="15" t="s">
        <v>71</v>
      </c>
      <c r="E24" s="15">
        <v>5763</v>
      </c>
      <c r="F24" s="15">
        <f t="shared" si="2"/>
        <v>487</v>
      </c>
      <c r="G24" s="15">
        <v>6250</v>
      </c>
      <c r="H24" s="68"/>
      <c r="I24" s="61"/>
      <c r="J24" s="61"/>
      <c r="K24" s="61"/>
      <c r="L24" s="61"/>
      <c r="M24" s="15"/>
    </row>
    <row r="26" spans="1:13" x14ac:dyDescent="0.15">
      <c r="A26" s="76" t="s">
        <v>144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</row>
    <row r="27" spans="1:13" x14ac:dyDescent="0.1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</row>
  </sheetData>
  <mergeCells count="17">
    <mergeCell ref="A26:L27"/>
    <mergeCell ref="A1:L1"/>
    <mergeCell ref="A2:L2"/>
    <mergeCell ref="A3:D3"/>
    <mergeCell ref="E3:L3"/>
    <mergeCell ref="H9:H18"/>
    <mergeCell ref="K9:K18"/>
    <mergeCell ref="K19:K24"/>
    <mergeCell ref="L9:L18"/>
    <mergeCell ref="L19:L24"/>
    <mergeCell ref="A4:D5"/>
    <mergeCell ref="E4:M5"/>
    <mergeCell ref="H19:H24"/>
    <mergeCell ref="I9:I18"/>
    <mergeCell ref="I19:I24"/>
    <mergeCell ref="J9:J18"/>
    <mergeCell ref="J19:J24"/>
  </mergeCells>
  <phoneticPr fontId="25" type="noConversion"/>
  <pageMargins left="0.75" right="0.75" top="1" bottom="1" header="0.5" footer="0.5"/>
  <pageSetup paperSize="168" scale="9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Sheet9</vt:lpstr>
      <vt:lpstr>Sheet7</vt:lpstr>
      <vt:lpstr>Sheet7!Print_Area</vt:lpstr>
      <vt:lpstr>Sheet9!Print_Area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ThisPC</cp:lastModifiedBy>
  <cp:lastPrinted>2021-08-06T10:28:00Z</cp:lastPrinted>
  <dcterms:created xsi:type="dcterms:W3CDTF">2017-02-25T05:34:00Z</dcterms:created>
  <dcterms:modified xsi:type="dcterms:W3CDTF">2025-04-22T10:58:09Z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</Properties>
</file>