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<sst xmlns="http://schemas.openxmlformats.org/spreadsheetml/2006/main" count="189" uniqueCount="91">
  <si>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</si>
  <si>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</si>
  <si>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</si>
  <si>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</si>
  <si>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SF3166745841694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</si>
  <si>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</si>
  <si>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</si>
  <si>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</si>
  <si>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</si>
  <si>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</si>
  <si>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</si>
  <si>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</si>
  <si>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</si>
  <si>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</si>
  <si>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</si>
  <si>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</si>
  <si>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</si>
  <si>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</si>
  <si>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</si>
  <si>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</si>
  <si>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</si>
  <si>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</si>
  <si>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</si>
  <si>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</si>
  <si>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</si>
  <si>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</si>
  <si>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</si>
  <si>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</si>
  <si>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</si>
  <si>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22359-01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</si>
  <si>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</si>
  <si>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0543-719</t>
  </si>
  <si>
    <t>716</t>
  </si>
  <si>
    <t>XS</t>
  </si>
  <si>
    <t>1/3</t>
  </si>
  <si>
    <t>14.2</t>
  </si>
  <si>
    <t>14.6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</si>
  <si>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</si>
  <si>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</si>
  <si>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</si>
  <si>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</si>
  <si>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</si>
  <si>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</si>
  <si>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</si>
  <si>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</si>
  <si>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902</t>
  </si>
  <si>
    <t>2/3</t>
  </si>
  <si>
    <t>7.6</t>
  </si>
  <si>
    <t>8</t>
  </si>
  <si>
    <t>20*30*40</t>
  </si>
  <si>
    <t>600</t>
  </si>
  <si>
    <t>3/3</t>
  </si>
  <si>
    <t>9.5</t>
  </si>
  <si>
    <t>9.9</t>
  </si>
  <si>
    <t>合计</t>
  </si>
  <si>
    <t>Factory name (工厂名称)</t>
  </si>
  <si>
    <t>PO. Number(订单号)</t>
  </si>
  <si>
    <t>Style Code.(款号)</t>
  </si>
  <si>
    <t>0543-719-716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</si>
  <si>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</si>
  <si>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</si>
  <si>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</si>
  <si>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</si>
  <si>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</si>
  <si>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</si>
  <si>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</si>
  <si>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</si>
  <si>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</si>
  <si>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14.6KG</t>
  </si>
  <si>
    <t>Made In China</t>
  </si>
  <si>
    <t>Net Weight（净重）</t>
  </si>
  <si>
    <t>14.2KG</t>
  </si>
  <si>
    <t>Remark（备注）</t>
  </si>
  <si>
    <t>0543-719-902</t>
  </si>
  <si>
    <t>8KG</t>
  </si>
  <si>
    <t>7.6KG</t>
  </si>
  <si>
    <t>0543-719-600</t>
  </si>
  <si>
    <t>9.9KG</t>
  </si>
  <si>
    <t>9.5KG</t>
  </si>
  <si>
    <t>00543719600012</t>
  </si>
  <si>
    <t>00543719600029</t>
  </si>
  <si>
    <t>00543719600036</t>
  </si>
  <si>
    <t>00543719600043</t>
  </si>
  <si>
    <t>00543719716010</t>
  </si>
  <si>
    <t>00543719716027</t>
  </si>
  <si>
    <t>00543719716034</t>
  </si>
  <si>
    <t>00543719716041</t>
  </si>
  <si>
    <t>00543719902017</t>
  </si>
  <si>
    <t>00543719902024</t>
  </si>
  <si>
    <t>00543719902031</t>
  </si>
  <si>
    <t>00543719902048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</si>
</sst>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</xdr:row>
      <xdr:rowOff>9525</xdr:rowOff>
    </xdr:from>
    <xdr:to>
      <xdr:col>7</xdr:col>
      <xdr:colOff>638175</xdr:colOff>
      <xdr:row>4</xdr:row>
      <xdr:rowOff>267335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76925" y="676275"/>
          <a:ext cx="1266825" cy="781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371475</xdr:rowOff>
    </xdr:from>
    <xdr:to>
      <xdr:col>1</xdr:col>
      <xdr:colOff>1504950</xdr:colOff>
      <xdr:row>6</xdr:row>
      <xdr:rowOff>1172210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543300"/>
          <a:ext cx="1371600" cy="800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886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654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231775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029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19</xdr:row>
      <xdr:rowOff>352425</xdr:rowOff>
    </xdr:from>
    <xdr:to>
      <xdr:col>1</xdr:col>
      <xdr:colOff>1524000</xdr:colOff>
      <xdr:row>19</xdr:row>
      <xdr:rowOff>1296035</xdr:rowOff>
    </xdr:to>
    <xdr:pic>
      <xdr:nvPicPr>
        <xdr:cNvPr id="16" name="图片 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62175" y="9334500"/>
          <a:ext cx="1323975" cy="943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26</xdr:row>
      <xdr:rowOff>76200</xdr:rowOff>
    </xdr:from>
    <xdr:to>
      <xdr:col>0</xdr:col>
      <xdr:colOff>1829433</xdr:colOff>
      <xdr:row>26</xdr:row>
      <xdr:rowOff>523875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16967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27</xdr:row>
      <xdr:rowOff>133350</xdr:rowOff>
    </xdr:from>
    <xdr:to>
      <xdr:col>2</xdr:col>
      <xdr:colOff>1562100</xdr:colOff>
      <xdr:row>28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24650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1762760</xdr:colOff>
      <xdr:row>30</xdr:row>
      <xdr:rowOff>231775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8397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32</xdr:row>
      <xdr:rowOff>200025</xdr:rowOff>
    </xdr:from>
    <xdr:to>
      <xdr:col>1</xdr:col>
      <xdr:colOff>1476375</xdr:colOff>
      <xdr:row>32</xdr:row>
      <xdr:rowOff>1352550</xdr:rowOff>
    </xdr:to>
    <xdr:pic>
      <xdr:nvPicPr>
        <xdr:cNvPr id="10" name="图片 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200275" y="14992350"/>
          <a:ext cx="1238250" cy="1152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tabSelected="1" topLeftCell="A6" workbookViewId="0">
      <selection activeCell="G12" sqref="G12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45769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4590</v>
      </c>
      <c r="G8" s="53">
        <f>F8*0.05</f>
        <v>229.5</v>
      </c>
      <c r="H8" s="53">
        <f t="shared" ref="H8:H15" si="0">F8+G8</f>
        <v>4819.5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5505</v>
      </c>
      <c r="G9" s="53">
        <f t="shared" ref="G9:G32" si="1">F9*0.05</f>
        <v>275.25</v>
      </c>
      <c r="H9" s="53">
        <f t="shared" si="0"/>
        <v>5780.25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3360</v>
      </c>
      <c r="G10" s="53">
        <f t="shared" si="1"/>
        <v>168</v>
      </c>
      <c r="H10" s="53">
        <f t="shared" si="0"/>
        <v>3528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1545</v>
      </c>
      <c r="G11" s="53">
        <f t="shared" si="1"/>
        <v>77.25</v>
      </c>
      <c r="H11" s="53">
        <f t="shared" si="0"/>
        <v>1622.25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15000</v>
      </c>
      <c r="G12" s="53">
        <f t="shared" si="1"/>
        <v>750</v>
      </c>
      <c r="H12" s="53">
        <f t="shared" si="0"/>
        <v>15750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15000</v>
      </c>
      <c r="G13" s="53">
        <f t="shared" si="1"/>
        <v>750</v>
      </c>
      <c r="H13" s="53">
        <f t="shared" si="0"/>
        <v>15750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15000</v>
      </c>
      <c r="G14" s="53">
        <f t="shared" si="1"/>
        <v>750</v>
      </c>
      <c r="H14" s="53">
        <f t="shared" si="0"/>
        <v>15750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SUM(F13:F13)</f>
        <v>15000</v>
      </c>
      <c r="G15" s="53">
        <f t="shared" si="1"/>
        <v>750</v>
      </c>
      <c r="H15" s="53">
        <f t="shared" si="0"/>
        <v>15750</v>
      </c>
      <c r="I15" s="65"/>
      <c r="J15" s="66"/>
      <c r="K15" s="66"/>
      <c r="L15" s="66"/>
    </row>
    <row r="16" s="19" customFormat="1" ht="20" customHeight="1" spans="1:17">
      <c r="A16" s="49" t="s">
        <v>29</v>
      </c>
      <c r="B16" s="50" t="s">
        <v>30</v>
      </c>
      <c r="C16" s="10" t="s">
        <v>31</v>
      </c>
      <c r="D16" s="51" t="s">
        <v>45</v>
      </c>
      <c r="E16" s="52" t="s">
        <v>33</v>
      </c>
      <c r="F16" s="53">
        <v>2693</v>
      </c>
      <c r="G16" s="53">
        <f t="shared" si="1"/>
        <v>134.65</v>
      </c>
      <c r="H16" s="53">
        <f t="shared" ref="H16:H32" si="2">F16+G16</f>
        <v>2827.65</v>
      </c>
      <c r="I16" s="62" t="s">
        <v>46</v>
      </c>
      <c r="J16" s="63" t="s">
        <v>47</v>
      </c>
      <c r="K16" s="63" t="s">
        <v>48</v>
      </c>
      <c r="L16" s="63" t="s">
        <v>49</v>
      </c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2876</v>
      </c>
      <c r="G17" s="53">
        <f t="shared" si="1"/>
        <v>143.8</v>
      </c>
      <c r="H17" s="53">
        <f t="shared" si="2"/>
        <v>3019.8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1730</v>
      </c>
      <c r="G18" s="53">
        <f t="shared" si="1"/>
        <v>86.5</v>
      </c>
      <c r="H18" s="53">
        <f t="shared" si="2"/>
        <v>1816.5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40</v>
      </c>
      <c r="F19" s="53">
        <v>701</v>
      </c>
      <c r="G19" s="53">
        <f t="shared" si="1"/>
        <v>35.05</v>
      </c>
      <c r="H19" s="53">
        <f t="shared" si="2"/>
        <v>736.05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30" spans="1:17">
      <c r="A20" s="8" t="s">
        <v>29</v>
      </c>
      <c r="B20" s="50" t="s">
        <v>41</v>
      </c>
      <c r="C20" s="10" t="s">
        <v>31</v>
      </c>
      <c r="D20" s="51" t="s">
        <v>45</v>
      </c>
      <c r="E20" s="54"/>
      <c r="F20" s="55">
        <f>SUM(F16:F19)</f>
        <v>8000</v>
      </c>
      <c r="G20" s="53">
        <f t="shared" si="1"/>
        <v>400</v>
      </c>
      <c r="H20" s="53">
        <f t="shared" si="2"/>
        <v>8400</v>
      </c>
      <c r="I20" s="65"/>
      <c r="J20" s="66"/>
      <c r="K20" s="66"/>
      <c r="L20" s="66"/>
      <c r="M20" s="67"/>
      <c r="N20" s="64"/>
      <c r="O20" s="67"/>
      <c r="P20" s="64"/>
      <c r="Q20" s="67"/>
    </row>
    <row r="21" s="19" customFormat="1" ht="30" spans="1:12">
      <c r="A21" s="8" t="s">
        <v>29</v>
      </c>
      <c r="B21" s="50" t="s">
        <v>42</v>
      </c>
      <c r="C21" s="10" t="s">
        <v>31</v>
      </c>
      <c r="D21" s="51" t="s">
        <v>45</v>
      </c>
      <c r="E21" s="54"/>
      <c r="F21" s="55">
        <f>SUM(F20:F20)</f>
        <v>8000</v>
      </c>
      <c r="G21" s="53">
        <f t="shared" si="1"/>
        <v>400</v>
      </c>
      <c r="H21" s="53">
        <f t="shared" si="2"/>
        <v>8400</v>
      </c>
      <c r="I21" s="65"/>
      <c r="J21" s="66"/>
      <c r="K21" s="66"/>
      <c r="L21" s="66"/>
    </row>
    <row r="22" s="19" customFormat="1" ht="30" spans="1:12">
      <c r="A22" s="8" t="s">
        <v>29</v>
      </c>
      <c r="B22" s="50" t="s">
        <v>43</v>
      </c>
      <c r="C22" s="10" t="s">
        <v>31</v>
      </c>
      <c r="D22" s="51" t="s">
        <v>45</v>
      </c>
      <c r="E22" s="54"/>
      <c r="F22" s="55">
        <f>SUM(F21:F21)</f>
        <v>8000</v>
      </c>
      <c r="G22" s="53">
        <f t="shared" si="1"/>
        <v>400</v>
      </c>
      <c r="H22" s="53">
        <f t="shared" si="2"/>
        <v>8400</v>
      </c>
      <c r="I22" s="65"/>
      <c r="J22" s="66"/>
      <c r="K22" s="66"/>
      <c r="L22" s="66"/>
    </row>
    <row r="23" s="19" customFormat="1" ht="30" spans="1:12">
      <c r="A23" s="8" t="s">
        <v>29</v>
      </c>
      <c r="B23" s="50" t="s">
        <v>44</v>
      </c>
      <c r="C23" s="10" t="s">
        <v>31</v>
      </c>
      <c r="D23" s="51" t="s">
        <v>45</v>
      </c>
      <c r="E23" s="54"/>
      <c r="F23" s="55">
        <f>SUM(F21:F21)</f>
        <v>8000</v>
      </c>
      <c r="G23" s="53">
        <f t="shared" si="1"/>
        <v>400</v>
      </c>
      <c r="H23" s="53">
        <f t="shared" si="2"/>
        <v>8400</v>
      </c>
      <c r="I23" s="65"/>
      <c r="J23" s="66"/>
      <c r="K23" s="66"/>
      <c r="L23" s="66"/>
    </row>
    <row r="24" s="19" customFormat="1" ht="20" customHeight="1" spans="1:17">
      <c r="A24" s="49" t="s">
        <v>29</v>
      </c>
      <c r="B24" s="50" t="s">
        <v>30</v>
      </c>
      <c r="C24" s="10" t="s">
        <v>31</v>
      </c>
      <c r="D24" s="51" t="s">
        <v>50</v>
      </c>
      <c r="E24" s="52" t="s">
        <v>33</v>
      </c>
      <c r="F24" s="53">
        <v>3620</v>
      </c>
      <c r="G24" s="53">
        <f t="shared" si="1"/>
        <v>181</v>
      </c>
      <c r="H24" s="53">
        <f t="shared" si="2"/>
        <v>3801</v>
      </c>
      <c r="I24" s="62" t="s">
        <v>51</v>
      </c>
      <c r="J24" s="63" t="s">
        <v>52</v>
      </c>
      <c r="K24" s="63" t="s">
        <v>53</v>
      </c>
      <c r="L24" s="63" t="s">
        <v>37</v>
      </c>
      <c r="M24" s="64"/>
      <c r="N24" s="64"/>
      <c r="O24" s="64"/>
      <c r="P24" s="64"/>
      <c r="Q24" s="67"/>
    </row>
    <row r="25" s="19" customFormat="1" ht="20" customHeight="1" spans="1:17">
      <c r="A25" s="49"/>
      <c r="B25" s="50"/>
      <c r="C25" s="10"/>
      <c r="D25" s="51"/>
      <c r="E25" s="52" t="s">
        <v>38</v>
      </c>
      <c r="F25" s="53">
        <v>3590</v>
      </c>
      <c r="G25" s="53">
        <f t="shared" si="1"/>
        <v>179.5</v>
      </c>
      <c r="H25" s="53">
        <f t="shared" si="2"/>
        <v>3769.5</v>
      </c>
      <c r="I25" s="65"/>
      <c r="J25" s="66"/>
      <c r="K25" s="66"/>
      <c r="L25" s="66"/>
      <c r="M25" s="64"/>
      <c r="N25" s="64"/>
      <c r="O25" s="64"/>
      <c r="P25" s="64"/>
      <c r="Q25" s="67"/>
    </row>
    <row r="26" s="19" customFormat="1" ht="20" customHeight="1" spans="1:17">
      <c r="A26" s="49"/>
      <c r="B26" s="50"/>
      <c r="C26" s="10"/>
      <c r="D26" s="51"/>
      <c r="E26" s="52" t="s">
        <v>39</v>
      </c>
      <c r="F26" s="53">
        <v>1870</v>
      </c>
      <c r="G26" s="53">
        <f t="shared" si="1"/>
        <v>93.5</v>
      </c>
      <c r="H26" s="53">
        <f t="shared" si="2"/>
        <v>1963.5</v>
      </c>
      <c r="I26" s="65"/>
      <c r="J26" s="66"/>
      <c r="K26" s="66"/>
      <c r="L26" s="66"/>
      <c r="M26" s="64"/>
      <c r="N26" s="64"/>
      <c r="O26" s="64"/>
      <c r="P26" s="64"/>
      <c r="Q26" s="67"/>
    </row>
    <row r="27" s="19" customFormat="1" ht="20" customHeight="1" spans="1:17">
      <c r="A27" s="49"/>
      <c r="B27" s="50"/>
      <c r="C27" s="10"/>
      <c r="D27" s="51"/>
      <c r="E27" s="52" t="s">
        <v>40</v>
      </c>
      <c r="F27" s="53">
        <v>920</v>
      </c>
      <c r="G27" s="53">
        <f t="shared" si="1"/>
        <v>46</v>
      </c>
      <c r="H27" s="53">
        <f t="shared" si="2"/>
        <v>966</v>
      </c>
      <c r="I27" s="65"/>
      <c r="J27" s="66"/>
      <c r="K27" s="66"/>
      <c r="L27" s="66"/>
      <c r="M27" s="64"/>
      <c r="N27" s="64"/>
      <c r="O27" s="64"/>
      <c r="P27" s="64"/>
      <c r="Q27" s="67"/>
    </row>
    <row r="28" s="19" customFormat="1" ht="30" spans="1:17">
      <c r="A28" s="8" t="s">
        <v>29</v>
      </c>
      <c r="B28" s="50" t="s">
        <v>41</v>
      </c>
      <c r="C28" s="10" t="s">
        <v>31</v>
      </c>
      <c r="D28" s="51" t="s">
        <v>50</v>
      </c>
      <c r="E28" s="54"/>
      <c r="F28" s="55">
        <f>SUM(F24:F27)</f>
        <v>10000</v>
      </c>
      <c r="G28" s="53">
        <f t="shared" si="1"/>
        <v>500</v>
      </c>
      <c r="H28" s="53">
        <f t="shared" si="2"/>
        <v>10500</v>
      </c>
      <c r="I28" s="65"/>
      <c r="J28" s="66"/>
      <c r="K28" s="66"/>
      <c r="L28" s="66"/>
      <c r="M28" s="67"/>
      <c r="N28" s="64"/>
      <c r="O28" s="67"/>
      <c r="P28" s="64"/>
      <c r="Q28" s="67"/>
    </row>
    <row r="29" s="19" customFormat="1" ht="30" spans="1:12">
      <c r="A29" s="8" t="s">
        <v>29</v>
      </c>
      <c r="B29" s="50" t="s">
        <v>42</v>
      </c>
      <c r="C29" s="10" t="s">
        <v>31</v>
      </c>
      <c r="D29" s="51" t="s">
        <v>50</v>
      </c>
      <c r="E29" s="54"/>
      <c r="F29" s="55">
        <f>SUM(F28:F28)</f>
        <v>10000</v>
      </c>
      <c r="G29" s="53">
        <f t="shared" si="1"/>
        <v>500</v>
      </c>
      <c r="H29" s="53">
        <f t="shared" si="2"/>
        <v>10500</v>
      </c>
      <c r="I29" s="65"/>
      <c r="J29" s="66"/>
      <c r="K29" s="66"/>
      <c r="L29" s="66"/>
    </row>
    <row r="30" s="19" customFormat="1" ht="30" spans="1:12">
      <c r="A30" s="8" t="s">
        <v>29</v>
      </c>
      <c r="B30" s="50" t="s">
        <v>43</v>
      </c>
      <c r="C30" s="10" t="s">
        <v>31</v>
      </c>
      <c r="D30" s="51" t="s">
        <v>50</v>
      </c>
      <c r="E30" s="54"/>
      <c r="F30" s="55">
        <f>SUM(F29:F29)</f>
        <v>10000</v>
      </c>
      <c r="G30" s="53">
        <f t="shared" si="1"/>
        <v>500</v>
      </c>
      <c r="H30" s="53">
        <f t="shared" si="2"/>
        <v>10500</v>
      </c>
      <c r="I30" s="65"/>
      <c r="J30" s="66"/>
      <c r="K30" s="66"/>
      <c r="L30" s="66"/>
    </row>
    <row r="31" s="19" customFormat="1" ht="30" spans="1:12">
      <c r="A31" s="8" t="s">
        <v>29</v>
      </c>
      <c r="B31" s="50" t="s">
        <v>44</v>
      </c>
      <c r="C31" s="10" t="s">
        <v>31</v>
      </c>
      <c r="D31" s="51" t="s">
        <v>50</v>
      </c>
      <c r="E31" s="54"/>
      <c r="F31" s="55">
        <f>SUM(F29:F29)</f>
        <v>10000</v>
      </c>
      <c r="G31" s="53">
        <f t="shared" si="1"/>
        <v>500</v>
      </c>
      <c r="H31" s="53">
        <f t="shared" si="2"/>
        <v>10500</v>
      </c>
      <c r="I31" s="65"/>
      <c r="J31" s="66"/>
      <c r="K31" s="66"/>
      <c r="L31" s="66"/>
    </row>
    <row r="32" s="19" customFormat="1" ht="15" spans="1:12">
      <c r="A32" s="56" t="s">
        <v>54</v>
      </c>
      <c r="B32" s="57"/>
      <c r="C32" s="57"/>
      <c r="D32" s="51"/>
      <c r="E32" s="57"/>
      <c r="F32" s="10">
        <f>SUM(F8:F31)</f>
        <v>165000</v>
      </c>
      <c r="G32" s="53">
        <f t="shared" si="1"/>
        <v>8250</v>
      </c>
      <c r="H32" s="53">
        <f t="shared" si="2"/>
        <v>173250</v>
      </c>
      <c r="I32" s="68"/>
      <c r="J32" s="68"/>
      <c r="K32" s="68"/>
      <c r="L32" s="68"/>
    </row>
  </sheetData>
  <mergeCells count="28">
    <mergeCell ref="A1:L1"/>
    <mergeCell ref="A2:L2"/>
    <mergeCell ref="E3:F3"/>
    <mergeCell ref="E4:F4"/>
    <mergeCell ref="A8:A11"/>
    <mergeCell ref="A16:A19"/>
    <mergeCell ref="A24:A27"/>
    <mergeCell ref="B8:B11"/>
    <mergeCell ref="B16:B19"/>
    <mergeCell ref="B24:B27"/>
    <mergeCell ref="C8:C11"/>
    <mergeCell ref="C16:C19"/>
    <mergeCell ref="C24:C27"/>
    <mergeCell ref="D8:D11"/>
    <mergeCell ref="D16:D19"/>
    <mergeCell ref="D24:D27"/>
    <mergeCell ref="I8:I15"/>
    <mergeCell ref="I16:I23"/>
    <mergeCell ref="I24:I31"/>
    <mergeCell ref="J8:J15"/>
    <mergeCell ref="J16:J23"/>
    <mergeCell ref="J24:J31"/>
    <mergeCell ref="K8:K15"/>
    <mergeCell ref="K16:K23"/>
    <mergeCell ref="K24:K31"/>
    <mergeCell ref="L8:L15"/>
    <mergeCell ref="L16:L23"/>
    <mergeCell ref="L24:L31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topLeftCell="A28" workbookViewId="0">
      <selection activeCell="A51" sqref="A5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55</v>
      </c>
      <c r="B2" s="6"/>
      <c r="C2" s="7"/>
    </row>
    <row r="3" s="1" customFormat="1" ht="15.75" spans="1:3">
      <c r="A3" s="5" t="s">
        <v>56</v>
      </c>
      <c r="B3" s="8" t="s">
        <v>29</v>
      </c>
      <c r="C3" s="9"/>
    </row>
    <row r="4" s="1" customFormat="1" ht="15.75" spans="1:3">
      <c r="A4" s="5" t="s">
        <v>57</v>
      </c>
      <c r="B4" s="10" t="s">
        <v>58</v>
      </c>
      <c r="C4" s="9"/>
    </row>
    <row r="5" s="1" customFormat="1" ht="108" customHeight="1" spans="1:3">
      <c r="A5" s="5" t="s">
        <v>59</v>
      </c>
      <c r="B5" s="11" t="s">
        <v>60</v>
      </c>
      <c r="C5" s="12" t="s">
        <v>61</v>
      </c>
    </row>
    <row r="6" s="1" customFormat="1" ht="14.25" spans="1:3">
      <c r="A6" s="5" t="s">
        <v>62</v>
      </c>
      <c r="B6" s="13" t="s">
        <v>63</v>
      </c>
      <c r="C6" s="14" t="s">
        <v>34</v>
      </c>
    </row>
    <row r="7" s="1" customFormat="1" ht="123" customHeight="1" spans="1:3">
      <c r="A7" s="5" t="s">
        <v>64</v>
      </c>
      <c r="B7" s="13"/>
      <c r="C7" s="14"/>
    </row>
    <row r="8" s="1" customFormat="1" ht="14.25" spans="1:3">
      <c r="A8" s="5" t="s">
        <v>65</v>
      </c>
      <c r="B8" s="15" t="s">
        <v>37</v>
      </c>
      <c r="C8" s="16" t="s">
        <v>66</v>
      </c>
    </row>
    <row r="9" s="1" customFormat="1" ht="14.25" spans="1:3">
      <c r="A9" s="5" t="s">
        <v>67</v>
      </c>
      <c r="B9" s="17" t="s">
        <v>68</v>
      </c>
      <c r="C9" s="9" t="s">
        <v>69</v>
      </c>
    </row>
    <row r="10" s="1" customFormat="1" ht="14.25" spans="1:3">
      <c r="A10" s="5" t="s">
        <v>70</v>
      </c>
      <c r="B10" s="17" t="s">
        <v>71</v>
      </c>
      <c r="C10" s="9"/>
    </row>
    <row r="11" s="1" customFormat="1" ht="14.25" spans="1:3">
      <c r="A11" s="5" t="s">
        <v>72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55</v>
      </c>
      <c r="B15" s="6"/>
      <c r="C15" s="7"/>
    </row>
    <row r="16" s="1" customFormat="1" ht="15.75" spans="1:3">
      <c r="A16" s="5" t="s">
        <v>56</v>
      </c>
      <c r="B16" s="8" t="s">
        <v>29</v>
      </c>
      <c r="C16" s="9"/>
    </row>
    <row r="17" s="1" customFormat="1" ht="15.75" spans="1:3">
      <c r="A17" s="5" t="s">
        <v>57</v>
      </c>
      <c r="B17" s="10" t="s">
        <v>73</v>
      </c>
      <c r="C17" s="9"/>
    </row>
    <row r="18" s="1" customFormat="1" ht="108" customHeight="1" spans="1:3">
      <c r="A18" s="5" t="s">
        <v>59</v>
      </c>
      <c r="B18" s="11" t="s">
        <v>60</v>
      </c>
      <c r="C18" s="12" t="s">
        <v>61</v>
      </c>
    </row>
    <row r="19" s="1" customFormat="1" ht="14.25" spans="1:3">
      <c r="A19" s="5" t="s">
        <v>62</v>
      </c>
      <c r="B19" s="13" t="s">
        <v>63</v>
      </c>
      <c r="C19" s="14" t="s">
        <v>46</v>
      </c>
    </row>
    <row r="20" s="1" customFormat="1" ht="123" customHeight="1" spans="1:3">
      <c r="A20" s="5" t="s">
        <v>64</v>
      </c>
      <c r="B20" s="13"/>
      <c r="C20" s="14"/>
    </row>
    <row r="21" s="1" customFormat="1" ht="14.25" spans="1:3">
      <c r="A21" s="5" t="s">
        <v>65</v>
      </c>
      <c r="B21" s="15" t="s">
        <v>49</v>
      </c>
      <c r="C21" s="16" t="s">
        <v>66</v>
      </c>
    </row>
    <row r="22" s="1" customFormat="1" ht="14.25" spans="1:3">
      <c r="A22" s="5" t="s">
        <v>67</v>
      </c>
      <c r="B22" s="17" t="s">
        <v>74</v>
      </c>
      <c r="C22" s="9" t="s">
        <v>69</v>
      </c>
    </row>
    <row r="23" s="1" customFormat="1" ht="14.25" spans="1:3">
      <c r="A23" s="5" t="s">
        <v>70</v>
      </c>
      <c r="B23" s="17" t="s">
        <v>75</v>
      </c>
      <c r="C23" s="9"/>
    </row>
    <row r="24" s="1" customFormat="1" ht="14.25" spans="1:3">
      <c r="A24" s="5" t="s">
        <v>72</v>
      </c>
      <c r="B24" s="17"/>
      <c r="C24" s="18"/>
    </row>
    <row r="26" ht="14.25"/>
    <row r="27" s="1" customFormat="1" ht="56" customHeight="1" spans="1:3">
      <c r="A27" s="2"/>
      <c r="B27" s="3"/>
      <c r="C27" s="4"/>
    </row>
    <row r="28" s="1" customFormat="1" ht="40" customHeight="1" spans="1:3">
      <c r="A28" s="5" t="s">
        <v>55</v>
      </c>
      <c r="B28" s="6"/>
      <c r="C28" s="7"/>
    </row>
    <row r="29" s="1" customFormat="1" ht="15.75" spans="1:3">
      <c r="A29" s="5" t="s">
        <v>56</v>
      </c>
      <c r="B29" s="8" t="s">
        <v>29</v>
      </c>
      <c r="C29" s="9"/>
    </row>
    <row r="30" s="1" customFormat="1" ht="15.75" spans="1:3">
      <c r="A30" s="5" t="s">
        <v>57</v>
      </c>
      <c r="B30" s="10" t="s">
        <v>76</v>
      </c>
      <c r="C30" s="9"/>
    </row>
    <row r="31" s="1" customFormat="1" ht="108" customHeight="1" spans="1:3">
      <c r="A31" s="5" t="s">
        <v>59</v>
      </c>
      <c r="B31" s="11" t="s">
        <v>60</v>
      </c>
      <c r="C31" s="12" t="s">
        <v>61</v>
      </c>
    </row>
    <row r="32" s="1" customFormat="1" ht="14.25" spans="1:3">
      <c r="A32" s="5" t="s">
        <v>62</v>
      </c>
      <c r="B32" s="13" t="s">
        <v>63</v>
      </c>
      <c r="C32" s="14" t="s">
        <v>51</v>
      </c>
    </row>
    <row r="33" s="1" customFormat="1" ht="123" customHeight="1" spans="1:3">
      <c r="A33" s="5" t="s">
        <v>64</v>
      </c>
      <c r="B33" s="13"/>
      <c r="C33" s="14"/>
    </row>
    <row r="34" s="1" customFormat="1" ht="14.25" spans="1:3">
      <c r="A34" s="5" t="s">
        <v>65</v>
      </c>
      <c r="B34" s="15" t="s">
        <v>49</v>
      </c>
      <c r="C34" s="16" t="s">
        <v>66</v>
      </c>
    </row>
    <row r="35" s="1" customFormat="1" ht="14.25" spans="1:3">
      <c r="A35" s="5" t="s">
        <v>67</v>
      </c>
      <c r="B35" s="17" t="s">
        <v>77</v>
      </c>
      <c r="C35" s="9" t="s">
        <v>69</v>
      </c>
    </row>
    <row r="36" s="1" customFormat="1" ht="14.25" spans="1:3">
      <c r="A36" s="5" t="s">
        <v>70</v>
      </c>
      <c r="B36" s="17" t="s">
        <v>78</v>
      </c>
      <c r="C36" s="9"/>
    </row>
    <row r="37" s="1" customFormat="1" ht="14.25" spans="1:3">
      <c r="A37" s="5" t="s">
        <v>72</v>
      </c>
      <c r="B37" s="17"/>
      <c r="C37" s="18"/>
    </row>
    <row r="39" spans="1:1">
      <c r="A39" s="69" t="s">
        <v>79</v>
      </c>
    </row>
    <row r="40" spans="1:1">
      <c r="A40" s="69" t="s">
        <v>80</v>
      </c>
    </row>
    <row r="41" spans="1:1">
      <c r="A41" s="69" t="s">
        <v>81</v>
      </c>
    </row>
    <row r="42" spans="1:1">
      <c r="A42" s="69" t="s">
        <v>82</v>
      </c>
    </row>
    <row r="43" spans="1:1">
      <c r="A43" s="69" t="s">
        <v>83</v>
      </c>
    </row>
    <row r="44" spans="1:1">
      <c r="A44" s="69" t="s">
        <v>84</v>
      </c>
    </row>
    <row r="45" spans="1:1">
      <c r="A45" s="69" t="s">
        <v>85</v>
      </c>
    </row>
    <row r="46" spans="1:1">
      <c r="A46" s="69" t="s">
        <v>86</v>
      </c>
    </row>
    <row r="47" spans="1:1">
      <c r="A47" s="69" t="s">
        <v>87</v>
      </c>
    </row>
    <row r="48" spans="1:1">
      <c r="A48" s="69" t="s">
        <v>88</v>
      </c>
    </row>
    <row r="49" spans="1:1">
      <c r="A49" s="69" t="s">
        <v>89</v>
      </c>
    </row>
    <row r="50" spans="1:1">
      <c r="A50" s="69" t="s">
        <v>90</v>
      </c>
    </row>
  </sheetData>
  <mergeCells count="12">
    <mergeCell ref="A1:C1"/>
    <mergeCell ref="A14:C14"/>
    <mergeCell ref="A27:C27"/>
    <mergeCell ref="C3:C4"/>
    <mergeCell ref="C6:C7"/>
    <mergeCell ref="C9:C11"/>
    <mergeCell ref="C16:C17"/>
    <mergeCell ref="C19:C20"/>
    <mergeCell ref="C22:C24"/>
    <mergeCell ref="C29:C30"/>
    <mergeCell ref="C32:C33"/>
    <mergeCell ref="C35:C37"/>
  </mergeCells>
  <pageMargins left="0.7" right="0.7" top="0.75" bottom="0.75" header="0.3" footer="0.3"/>
  <pageSetup paperSize="9" scale="82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2025-04-22T03:22:36Z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267C8E7874A7419FAC3B4C1E030E0363_12</vt:lpwstr>
  </property>
</Properties>
</file>