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<sst xmlns="http://schemas.openxmlformats.org/spreadsheetml/2006/main" count="81" uniqueCount="49">
  <si>
    <r>
      <rPr>
        <b/>
        <sz val="22"/>
        <color theme="1"/>
        <rFont val="宋体"/>
        <charset val="134"/>
      </rPr>
      <t>睿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颢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发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货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清</t>
    </r>
    <r>
      <rPr>
        <b/>
        <sz val="22"/>
        <color theme="1"/>
        <rFont val="Calibri"/>
        <charset val="0"/>
      </rPr>
      <t xml:space="preserve">  </t>
    </r>
    <r>
      <rPr>
        <b/>
        <sz val="22"/>
        <color theme="1"/>
        <rFont val="宋体"/>
        <charset val="134"/>
      </rPr>
      <t>单</t>
    </r>
  </si>
  <si>
    <r>
      <rPr>
        <b/>
        <sz val="22"/>
        <color theme="1"/>
        <rFont val="宋体"/>
        <charset val="134"/>
      </rPr>
      <t>（</t>
    </r>
    <r>
      <rPr>
        <b/>
        <sz val="22"/>
        <color theme="1"/>
        <rFont val="Calibri"/>
        <charset val="134"/>
      </rPr>
      <t>RecallPackaging Delivery List</t>
    </r>
    <r>
      <rPr>
        <b/>
        <sz val="22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</si>
  <si>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</si>
  <si>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2025/4/</t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</si>
  <si>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</si>
  <si>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</si>
  <si>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</si>
  <si>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</si>
  <si>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</si>
  <si>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</si>
  <si>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</si>
  <si>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</si>
  <si>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</si>
  <si>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</si>
  <si>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</si>
  <si>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</si>
  <si>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</si>
  <si>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</si>
  <si>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</si>
  <si>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</si>
  <si>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</si>
  <si>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</si>
  <si>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</si>
  <si>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</si>
  <si>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</si>
  <si>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</si>
  <si>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</si>
  <si>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</si>
  <si>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</si>
  <si>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77091-01 /1
77094-01 /1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</si>
  <si>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</si>
  <si>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8438-730</t>
  </si>
  <si>
    <t>800</t>
  </si>
  <si>
    <t>32</t>
  </si>
  <si>
    <t>34</t>
  </si>
  <si>
    <t>36</t>
  </si>
  <si>
    <t>38</t>
  </si>
  <si>
    <t>40</t>
  </si>
  <si>
    <t>42</t>
  </si>
  <si>
    <t>44</t>
  </si>
  <si>
    <t>46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</si>
  <si>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</si>
  <si>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</si>
  <si>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</si>
  <si>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77093-01 /1
77095-01 /1</t>
  </si>
  <si>
    <t>802</t>
  </si>
  <si>
    <t>77091-01 /1
77094-01 /1
77093-01 /1
77095-01 /1</t>
  </si>
  <si>
    <t>白色再生警告标
(warning label)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</si>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</sst>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sz val="11"/>
      <color theme="1"/>
      <name val="Calibri"/>
      <charset val="134"/>
    </font>
    <font>
      <b/>
      <sz val="22"/>
      <color theme="1"/>
      <name val="宋体"/>
      <charset val="134"/>
    </font>
    <font>
      <b/>
      <sz val="22"/>
      <color theme="1"/>
      <name val="Calibri"/>
      <charset val="0"/>
    </font>
    <font>
      <b/>
      <sz val="22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b/>
      <sz val="2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27" fillId="4" borderId="10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5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horizontal="center" vertical="center"/>
    </xf>
    <xf numFmtId="177" fontId="6" fillId="0" borderId="0" xfId="0" applyNumberFormat="1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49" applyFont="1" applyFill="1" applyBorder="1" applyAlignment="1">
      <alignment horizontal="center" vertical="center" wrapText="1"/>
    </xf>
    <xf numFmtId="178" fontId="11" fillId="0" borderId="3" xfId="49" applyNumberFormat="1" applyFont="1" applyFill="1" applyBorder="1" applyAlignment="1">
      <alignment horizontal="center" vertical="center" wrapText="1"/>
    </xf>
    <xf numFmtId="177" fontId="11" fillId="0" borderId="3" xfId="49" applyNumberFormat="1" applyFont="1" applyFill="1" applyBorder="1" applyAlignment="1">
      <alignment horizontal="center" vertical="center" wrapText="1"/>
    </xf>
    <xf numFmtId="49" fontId="11" fillId="0" borderId="3" xfId="49" applyNumberFormat="1" applyFont="1" applyFill="1" applyBorder="1" applyAlignment="1">
      <alignment horizontal="center" vertical="center" wrapText="1"/>
    </xf>
    <xf numFmtId="176" fontId="11" fillId="0" borderId="3" xfId="49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49" applyFont="1" applyFill="1" applyBorder="1" applyAlignment="1">
      <alignment horizontal="center" vertical="center" wrapText="1"/>
    </xf>
    <xf numFmtId="15" fontId="12" fillId="0" borderId="3" xfId="49" applyNumberFormat="1" applyFont="1" applyFill="1" applyBorder="1" applyAlignment="1">
      <alignment horizontal="center" vertical="center" wrapText="1"/>
    </xf>
    <xf numFmtId="49" fontId="12" fillId="0" borderId="3" xfId="49" applyNumberFormat="1" applyFont="1" applyFill="1" applyBorder="1" applyAlignment="1">
      <alignment horizontal="center" vertical="center" wrapText="1"/>
    </xf>
    <xf numFmtId="49" fontId="13" fillId="0" borderId="3" xfId="49" applyNumberFormat="1" applyFont="1" applyFill="1" applyBorder="1" applyAlignment="1">
      <alignment horizontal="center" vertical="center" wrapText="1"/>
    </xf>
    <xf numFmtId="177" fontId="13" fillId="0" borderId="3" xfId="49" applyNumberFormat="1" applyFont="1" applyFill="1" applyBorder="1" applyAlignment="1">
      <alignment horizontal="center" vertical="center" wrapText="1"/>
    </xf>
    <xf numFmtId="176" fontId="12" fillId="0" borderId="3" xfId="49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49" fontId="14" fillId="0" borderId="3" xfId="49" applyNumberFormat="1" applyFont="1" applyFill="1" applyBorder="1" applyAlignment="1">
      <alignment horizontal="center" vertical="center" wrapText="1"/>
    </xf>
    <xf numFmtId="176" fontId="15" fillId="0" borderId="3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0" borderId="5" xfId="0" applyNumberFormat="1" applyFont="1" applyFill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>
      <alignment horizontal="center" vertical="center"/>
    </xf>
    <xf numFmtId="49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14" fillId="0" borderId="3" xfId="0" applyNumberFormat="1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9" fontId="1" fillId="0" borderId="0" xfId="0" applyNumberFormat="1" applyFont="1" applyFill="1" applyBorder="1" applyAlignment="1">
      <alignment horizontal="center" vertical="center"/>
    </xf>
    <xf numFmtId="49" fontId="15" fillId="0" borderId="5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447675</xdr:colOff>
      <xdr:row>2</xdr:row>
      <xdr:rowOff>38100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1288415</xdr:colOff>
      <xdr:row>2</xdr:row>
      <xdr:rowOff>191135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32</xdr:row>
      <xdr:rowOff>0</xdr:rowOff>
    </xdr:from>
    <xdr:to>
      <xdr:col>10</xdr:col>
      <xdr:colOff>657860</xdr:colOff>
      <xdr:row>41</xdr:row>
      <xdr:rowOff>19050</xdr:rowOff>
    </xdr:to>
    <xdr:pic>
      <xdr:nvPicPr>
        <xdr:cNvPr id="17" name="图片 1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525" y="10909300"/>
          <a:ext cx="8982710" cy="17335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1"/>
  <sheetViews>
    <sheetView tabSelected="1" workbookViewId="0">
      <selection activeCell="P30" sqref="P30"/>
    </sheetView>
  </sheetViews>
  <sheetFormatPr defaultColWidth="9" defaultRowHeight="15"/>
  <cols>
    <col min="1" max="1" width="11.625" style="2" customWidth="1"/>
    <col min="2" max="2" width="22.625" customWidth="1"/>
    <col min="3" max="3" width="12.125" customWidth="1"/>
  </cols>
  <sheetData>
    <row r="1" customFormat="1" ht="28.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customFormat="1" ht="28.5" spans="1:12">
      <c r="A2" s="6" t="s">
        <v>1</v>
      </c>
      <c r="B2" s="7"/>
      <c r="C2" s="7"/>
      <c r="D2" s="7"/>
      <c r="E2" s="7"/>
      <c r="F2" s="7"/>
      <c r="G2" s="7"/>
      <c r="H2" s="8"/>
      <c r="I2" s="7"/>
      <c r="J2" s="7"/>
      <c r="K2" s="7"/>
      <c r="L2" s="7"/>
    </row>
    <row r="3" customFormat="1" ht="26.25" spans="1:12">
      <c r="A3" s="9"/>
      <c r="B3" s="9"/>
      <c r="C3" s="9"/>
      <c r="D3" s="9" t="s">
        <v>2</v>
      </c>
      <c r="E3" s="10" t="s">
        <v>3</v>
      </c>
      <c r="F3" s="10"/>
      <c r="G3" s="11"/>
      <c r="H3" s="12"/>
      <c r="I3" s="51"/>
      <c r="J3" s="52"/>
      <c r="K3" s="52"/>
      <c r="L3" s="9"/>
    </row>
    <row r="4" customFormat="1" spans="1:12">
      <c r="A4" s="9"/>
      <c r="B4" s="9"/>
      <c r="C4" s="9"/>
      <c r="D4" s="13" t="s">
        <v>4</v>
      </c>
      <c r="E4" s="14"/>
      <c r="F4" s="15"/>
      <c r="G4" s="16"/>
      <c r="H4" s="17"/>
      <c r="I4" s="53"/>
      <c r="J4" s="54"/>
      <c r="K4" s="54"/>
      <c r="L4" s="53"/>
    </row>
    <row r="5" customFormat="1" ht="26.25" spans="1:12">
      <c r="A5" s="9"/>
      <c r="B5" s="13"/>
      <c r="C5" s="9"/>
      <c r="D5" s="9"/>
      <c r="E5" s="9"/>
      <c r="F5" s="9"/>
      <c r="G5" s="18"/>
      <c r="H5" s="12"/>
      <c r="I5" s="51"/>
      <c r="J5" s="52"/>
      <c r="K5" s="52"/>
      <c r="L5" s="9"/>
    </row>
    <row r="6" s="1" customFormat="1" ht="45" spans="1:19">
      <c r="A6" s="19" t="s">
        <v>5</v>
      </c>
      <c r="B6" s="20" t="s">
        <v>6</v>
      </c>
      <c r="C6" s="20" t="s">
        <v>7</v>
      </c>
      <c r="D6" s="21" t="s">
        <v>8</v>
      </c>
      <c r="E6" s="21" t="s">
        <v>9</v>
      </c>
      <c r="F6" s="22" t="s">
        <v>10</v>
      </c>
      <c r="G6" s="23" t="s">
        <v>11</v>
      </c>
      <c r="H6" s="24" t="s">
        <v>12</v>
      </c>
      <c r="I6" s="23" t="s">
        <v>13</v>
      </c>
      <c r="J6" s="23" t="s">
        <v>14</v>
      </c>
      <c r="K6" s="23" t="s">
        <v>15</v>
      </c>
      <c r="L6" s="20" t="s">
        <v>16</v>
      </c>
      <c r="O6"/>
      <c r="P6"/>
      <c r="Q6"/>
      <c r="R6"/>
      <c r="S6"/>
    </row>
    <row r="7" s="1" customFormat="1" ht="28.5" spans="1:19">
      <c r="A7" s="25" t="s">
        <v>17</v>
      </c>
      <c r="B7" s="26" t="s">
        <v>18</v>
      </c>
      <c r="C7" s="27" t="s">
        <v>19</v>
      </c>
      <c r="D7" s="28" t="s">
        <v>20</v>
      </c>
      <c r="E7" s="29" t="s">
        <v>21</v>
      </c>
      <c r="F7" s="30" t="s">
        <v>22</v>
      </c>
      <c r="G7" s="28" t="s">
        <v>23</v>
      </c>
      <c r="H7" s="31" t="s">
        <v>24</v>
      </c>
      <c r="I7" s="28" t="s">
        <v>25</v>
      </c>
      <c r="J7" s="28" t="s">
        <v>26</v>
      </c>
      <c r="K7" s="28" t="s">
        <v>27</v>
      </c>
      <c r="L7" s="26" t="s">
        <v>28</v>
      </c>
      <c r="O7"/>
      <c r="P7"/>
      <c r="Q7"/>
      <c r="R7"/>
      <c r="S7"/>
    </row>
    <row r="8" s="1" customFormat="1" ht="21" customHeight="1" spans="1:12">
      <c r="A8" s="32" t="s">
        <v>29</v>
      </c>
      <c r="B8" s="33" t="s">
        <v>30</v>
      </c>
      <c r="C8" s="34" t="s">
        <v>31</v>
      </c>
      <c r="D8" s="35" t="s">
        <v>32</v>
      </c>
      <c r="E8" s="36" t="s">
        <v>33</v>
      </c>
      <c r="F8" s="37">
        <v>456</v>
      </c>
      <c r="G8" s="37">
        <f>F8*0.05</f>
        <v>22.8</v>
      </c>
      <c r="H8" s="37">
        <f>F8+G8</f>
        <v>478.8</v>
      </c>
      <c r="I8" s="55"/>
      <c r="J8" s="41"/>
      <c r="K8" s="41"/>
      <c r="L8" s="56"/>
    </row>
    <row r="9" s="1" customFormat="1" ht="21" customHeight="1" spans="1:12">
      <c r="A9" s="38"/>
      <c r="B9" s="39"/>
      <c r="C9" s="40"/>
      <c r="D9" s="41"/>
      <c r="E9" s="36" t="s">
        <v>34</v>
      </c>
      <c r="F9" s="37">
        <v>948</v>
      </c>
      <c r="G9" s="37">
        <f t="shared" ref="G9:G31" si="0">F9*0.05</f>
        <v>47.4</v>
      </c>
      <c r="H9" s="37">
        <f t="shared" ref="H9:H31" si="1">F9+G9</f>
        <v>995.4</v>
      </c>
      <c r="I9" s="55"/>
      <c r="J9" s="41"/>
      <c r="K9" s="41"/>
      <c r="L9" s="56"/>
    </row>
    <row r="10" s="1" customFormat="1" ht="21" customHeight="1" spans="1:12">
      <c r="A10" s="38"/>
      <c r="B10" s="39"/>
      <c r="C10" s="40"/>
      <c r="D10" s="41"/>
      <c r="E10" s="36" t="s">
        <v>35</v>
      </c>
      <c r="F10" s="37">
        <v>1608</v>
      </c>
      <c r="G10" s="37">
        <f t="shared" si="0"/>
        <v>80.4</v>
      </c>
      <c r="H10" s="37">
        <f t="shared" si="1"/>
        <v>1688.4</v>
      </c>
      <c r="I10" s="55"/>
      <c r="J10" s="41"/>
      <c r="K10" s="41"/>
      <c r="L10" s="56"/>
    </row>
    <row r="11" s="1" customFormat="1" ht="21" customHeight="1" spans="1:12">
      <c r="A11" s="38"/>
      <c r="B11" s="39"/>
      <c r="C11" s="40"/>
      <c r="D11" s="41"/>
      <c r="E11" s="36" t="s">
        <v>36</v>
      </c>
      <c r="F11" s="37">
        <v>2556</v>
      </c>
      <c r="G11" s="37">
        <f t="shared" si="0"/>
        <v>127.8</v>
      </c>
      <c r="H11" s="37">
        <f t="shared" si="1"/>
        <v>2683.8</v>
      </c>
      <c r="I11" s="55"/>
      <c r="J11" s="41"/>
      <c r="K11" s="41"/>
      <c r="L11" s="56"/>
    </row>
    <row r="12" s="1" customFormat="1" ht="21" customHeight="1" spans="1:12">
      <c r="A12" s="38"/>
      <c r="B12" s="39"/>
      <c r="C12" s="40"/>
      <c r="D12" s="41"/>
      <c r="E12" s="36" t="s">
        <v>37</v>
      </c>
      <c r="F12" s="37">
        <v>2256</v>
      </c>
      <c r="G12" s="37">
        <f t="shared" si="0"/>
        <v>112.8</v>
      </c>
      <c r="H12" s="37">
        <f t="shared" si="1"/>
        <v>2368.8</v>
      </c>
      <c r="I12" s="55"/>
      <c r="J12" s="41"/>
      <c r="K12" s="41"/>
      <c r="L12" s="56"/>
    </row>
    <row r="13" s="1" customFormat="1" ht="21" customHeight="1" spans="1:12">
      <c r="A13" s="38"/>
      <c r="B13" s="39"/>
      <c r="C13" s="40"/>
      <c r="D13" s="41"/>
      <c r="E13" s="36" t="s">
        <v>38</v>
      </c>
      <c r="F13" s="37">
        <v>1980</v>
      </c>
      <c r="G13" s="37">
        <f t="shared" si="0"/>
        <v>99</v>
      </c>
      <c r="H13" s="37">
        <f t="shared" si="1"/>
        <v>2079</v>
      </c>
      <c r="I13" s="55"/>
      <c r="J13" s="41"/>
      <c r="K13" s="41"/>
      <c r="L13" s="56"/>
    </row>
    <row r="14" s="1" customFormat="1" ht="21" customHeight="1" spans="1:12">
      <c r="A14" s="38"/>
      <c r="B14" s="39"/>
      <c r="C14" s="40"/>
      <c r="D14" s="41"/>
      <c r="E14" s="36" t="s">
        <v>39</v>
      </c>
      <c r="F14" s="37">
        <v>1296</v>
      </c>
      <c r="G14" s="37">
        <f t="shared" si="0"/>
        <v>64.8</v>
      </c>
      <c r="H14" s="37">
        <f t="shared" si="1"/>
        <v>1360.8</v>
      </c>
      <c r="I14" s="55"/>
      <c r="J14" s="41"/>
      <c r="K14" s="41"/>
      <c r="L14" s="56"/>
    </row>
    <row r="15" s="1" customFormat="1" ht="21" customHeight="1" spans="1:12">
      <c r="A15" s="38"/>
      <c r="B15" s="39"/>
      <c r="C15" s="40"/>
      <c r="D15" s="41"/>
      <c r="E15" s="36" t="s">
        <v>40</v>
      </c>
      <c r="F15" s="37">
        <v>900</v>
      </c>
      <c r="G15" s="37">
        <f t="shared" si="0"/>
        <v>45</v>
      </c>
      <c r="H15" s="37">
        <f t="shared" si="1"/>
        <v>945</v>
      </c>
      <c r="I15" s="55"/>
      <c r="J15" s="41"/>
      <c r="K15" s="41"/>
      <c r="L15" s="56"/>
    </row>
    <row r="16" s="1" customFormat="1" ht="37" customHeight="1" spans="1:12">
      <c r="A16" s="42" t="s">
        <v>29</v>
      </c>
      <c r="B16" s="43" t="s">
        <v>41</v>
      </c>
      <c r="C16" s="44" t="s">
        <v>31</v>
      </c>
      <c r="D16" s="45" t="s">
        <v>32</v>
      </c>
      <c r="E16" s="46"/>
      <c r="F16" s="47">
        <f>SUM(F8:F15)</f>
        <v>12000</v>
      </c>
      <c r="G16" s="37">
        <f t="shared" si="0"/>
        <v>600</v>
      </c>
      <c r="H16" s="37">
        <f t="shared" si="1"/>
        <v>12600</v>
      </c>
      <c r="I16" s="55"/>
      <c r="J16" s="41"/>
      <c r="K16" s="41"/>
      <c r="L16" s="56"/>
    </row>
    <row r="17" s="1" customFormat="1" ht="37" customHeight="1" spans="1:12">
      <c r="A17" s="42" t="s">
        <v>29</v>
      </c>
      <c r="B17" s="43" t="s">
        <v>42</v>
      </c>
      <c r="C17" s="44" t="s">
        <v>31</v>
      </c>
      <c r="D17" s="45" t="s">
        <v>32</v>
      </c>
      <c r="E17" s="46"/>
      <c r="F17" s="47">
        <f>SUM(F16:F16)</f>
        <v>12000</v>
      </c>
      <c r="G17" s="37">
        <f t="shared" si="0"/>
        <v>600</v>
      </c>
      <c r="H17" s="37">
        <f t="shared" si="1"/>
        <v>12600</v>
      </c>
      <c r="I17" s="55"/>
      <c r="J17" s="41"/>
      <c r="K17" s="41"/>
      <c r="L17" s="56"/>
    </row>
    <row r="18" s="1" customFormat="1" ht="37" customHeight="1" spans="1:12">
      <c r="A18" s="42" t="s">
        <v>29</v>
      </c>
      <c r="B18" s="43" t="s">
        <v>43</v>
      </c>
      <c r="C18" s="44" t="s">
        <v>31</v>
      </c>
      <c r="D18" s="45" t="s">
        <v>32</v>
      </c>
      <c r="E18" s="46"/>
      <c r="F18" s="47">
        <f>SUM(F17:F17)</f>
        <v>12000</v>
      </c>
      <c r="G18" s="37">
        <f t="shared" si="0"/>
        <v>600</v>
      </c>
      <c r="H18" s="37">
        <f t="shared" si="1"/>
        <v>12600</v>
      </c>
      <c r="I18" s="55"/>
      <c r="J18" s="41"/>
      <c r="K18" s="41"/>
      <c r="L18" s="56"/>
    </row>
    <row r="19" s="1" customFormat="1" ht="21" customHeight="1" spans="1:12">
      <c r="A19" s="32" t="s">
        <v>44</v>
      </c>
      <c r="B19" s="33" t="s">
        <v>30</v>
      </c>
      <c r="C19" s="34" t="s">
        <v>31</v>
      </c>
      <c r="D19" s="35" t="s">
        <v>45</v>
      </c>
      <c r="E19" s="36" t="s">
        <v>33</v>
      </c>
      <c r="F19" s="37">
        <v>304</v>
      </c>
      <c r="G19" s="37">
        <f t="shared" si="0"/>
        <v>15.2</v>
      </c>
      <c r="H19" s="37">
        <f t="shared" si="1"/>
        <v>319.2</v>
      </c>
      <c r="I19" s="55"/>
      <c r="J19" s="41"/>
      <c r="K19" s="41"/>
      <c r="L19" s="56"/>
    </row>
    <row r="20" s="1" customFormat="1" ht="21" customHeight="1" spans="1:12">
      <c r="A20" s="38"/>
      <c r="B20" s="39"/>
      <c r="C20" s="40"/>
      <c r="D20" s="41"/>
      <c r="E20" s="36" t="s">
        <v>34</v>
      </c>
      <c r="F20" s="37">
        <v>632</v>
      </c>
      <c r="G20" s="37">
        <f t="shared" si="0"/>
        <v>31.6</v>
      </c>
      <c r="H20" s="37">
        <f t="shared" si="1"/>
        <v>663.6</v>
      </c>
      <c r="I20" s="55"/>
      <c r="J20" s="41"/>
      <c r="K20" s="41"/>
      <c r="L20" s="56"/>
    </row>
    <row r="21" s="1" customFormat="1" ht="21" customHeight="1" spans="1:12">
      <c r="A21" s="38"/>
      <c r="B21" s="39"/>
      <c r="C21" s="40"/>
      <c r="D21" s="41"/>
      <c r="E21" s="36" t="s">
        <v>35</v>
      </c>
      <c r="F21" s="37">
        <v>1072</v>
      </c>
      <c r="G21" s="37">
        <f t="shared" si="0"/>
        <v>53.6</v>
      </c>
      <c r="H21" s="37">
        <f t="shared" si="1"/>
        <v>1125.6</v>
      </c>
      <c r="I21" s="55"/>
      <c r="J21" s="41"/>
      <c r="K21" s="41"/>
      <c r="L21" s="56"/>
    </row>
    <row r="22" s="1" customFormat="1" ht="21" customHeight="1" spans="1:12">
      <c r="A22" s="38"/>
      <c r="B22" s="39"/>
      <c r="C22" s="40"/>
      <c r="D22" s="41"/>
      <c r="E22" s="36" t="s">
        <v>36</v>
      </c>
      <c r="F22" s="37">
        <v>1704</v>
      </c>
      <c r="G22" s="37">
        <f t="shared" si="0"/>
        <v>85.2</v>
      </c>
      <c r="H22" s="37">
        <f t="shared" si="1"/>
        <v>1789.2</v>
      </c>
      <c r="I22" s="55"/>
      <c r="J22" s="41"/>
      <c r="K22" s="41"/>
      <c r="L22" s="56"/>
    </row>
    <row r="23" s="1" customFormat="1" ht="21" customHeight="1" spans="1:12">
      <c r="A23" s="38"/>
      <c r="B23" s="39"/>
      <c r="C23" s="40"/>
      <c r="D23" s="41"/>
      <c r="E23" s="36" t="s">
        <v>37</v>
      </c>
      <c r="F23" s="37">
        <v>1504</v>
      </c>
      <c r="G23" s="37">
        <f t="shared" si="0"/>
        <v>75.2</v>
      </c>
      <c r="H23" s="37">
        <f t="shared" si="1"/>
        <v>1579.2</v>
      </c>
      <c r="I23" s="55"/>
      <c r="J23" s="41"/>
      <c r="K23" s="41"/>
      <c r="L23" s="56"/>
    </row>
    <row r="24" s="1" customFormat="1" ht="21" customHeight="1" spans="1:12">
      <c r="A24" s="38"/>
      <c r="B24" s="39"/>
      <c r="C24" s="40"/>
      <c r="D24" s="41"/>
      <c r="E24" s="36" t="s">
        <v>38</v>
      </c>
      <c r="F24" s="37">
        <v>1320</v>
      </c>
      <c r="G24" s="37">
        <f t="shared" si="0"/>
        <v>66</v>
      </c>
      <c r="H24" s="37">
        <f t="shared" si="1"/>
        <v>1386</v>
      </c>
      <c r="I24" s="55"/>
      <c r="J24" s="41"/>
      <c r="K24" s="41"/>
      <c r="L24" s="56"/>
    </row>
    <row r="25" s="1" customFormat="1" ht="21" customHeight="1" spans="1:12">
      <c r="A25" s="38"/>
      <c r="B25" s="39"/>
      <c r="C25" s="40"/>
      <c r="D25" s="41"/>
      <c r="E25" s="36" t="s">
        <v>39</v>
      </c>
      <c r="F25" s="37">
        <v>864</v>
      </c>
      <c r="G25" s="37">
        <f t="shared" si="0"/>
        <v>43.2</v>
      </c>
      <c r="H25" s="37">
        <f t="shared" si="1"/>
        <v>907.2</v>
      </c>
      <c r="I25" s="55"/>
      <c r="J25" s="41"/>
      <c r="K25" s="41"/>
      <c r="L25" s="56"/>
    </row>
    <row r="26" s="1" customFormat="1" ht="21" customHeight="1" spans="1:12">
      <c r="A26" s="38"/>
      <c r="B26" s="39"/>
      <c r="C26" s="40"/>
      <c r="D26" s="41"/>
      <c r="E26" s="36" t="s">
        <v>40</v>
      </c>
      <c r="F26" s="37">
        <v>600</v>
      </c>
      <c r="G26" s="37">
        <f t="shared" si="0"/>
        <v>30</v>
      </c>
      <c r="H26" s="37">
        <f t="shared" si="1"/>
        <v>630</v>
      </c>
      <c r="I26" s="55"/>
      <c r="J26" s="41"/>
      <c r="K26" s="41"/>
      <c r="L26" s="56"/>
    </row>
    <row r="27" s="1" customFormat="1" ht="37" customHeight="1" spans="1:12">
      <c r="A27" s="42" t="s">
        <v>44</v>
      </c>
      <c r="B27" s="43" t="s">
        <v>41</v>
      </c>
      <c r="C27" s="44" t="s">
        <v>31</v>
      </c>
      <c r="D27" s="45" t="s">
        <v>45</v>
      </c>
      <c r="E27" s="46"/>
      <c r="F27" s="47">
        <f>SUM(F19:F26)</f>
        <v>8000</v>
      </c>
      <c r="G27" s="37">
        <f t="shared" si="0"/>
        <v>400</v>
      </c>
      <c r="H27" s="37">
        <f t="shared" si="1"/>
        <v>8400</v>
      </c>
      <c r="I27" s="55"/>
      <c r="J27" s="41"/>
      <c r="K27" s="41"/>
      <c r="L27" s="56"/>
    </row>
    <row r="28" s="1" customFormat="1" ht="37" customHeight="1" spans="1:12">
      <c r="A28" s="42" t="s">
        <v>44</v>
      </c>
      <c r="B28" s="43" t="s">
        <v>42</v>
      </c>
      <c r="C28" s="44" t="s">
        <v>31</v>
      </c>
      <c r="D28" s="45" t="s">
        <v>45</v>
      </c>
      <c r="E28" s="46"/>
      <c r="F28" s="47">
        <f>SUM(F27:F27)</f>
        <v>8000</v>
      </c>
      <c r="G28" s="37">
        <f t="shared" si="0"/>
        <v>400</v>
      </c>
      <c r="H28" s="37">
        <f t="shared" si="1"/>
        <v>8400</v>
      </c>
      <c r="I28" s="55"/>
      <c r="J28" s="41"/>
      <c r="K28" s="41"/>
      <c r="L28" s="56"/>
    </row>
    <row r="29" s="1" customFormat="1" ht="37" customHeight="1" spans="1:12">
      <c r="A29" s="42" t="s">
        <v>44</v>
      </c>
      <c r="B29" s="43" t="s">
        <v>43</v>
      </c>
      <c r="C29" s="44" t="s">
        <v>31</v>
      </c>
      <c r="D29" s="45" t="s">
        <v>45</v>
      </c>
      <c r="E29" s="46"/>
      <c r="F29" s="47">
        <f>SUM(F28:F28)</f>
        <v>8000</v>
      </c>
      <c r="G29" s="37">
        <f t="shared" si="0"/>
        <v>400</v>
      </c>
      <c r="H29" s="37">
        <f t="shared" si="1"/>
        <v>8400</v>
      </c>
      <c r="I29" s="55"/>
      <c r="J29" s="41"/>
      <c r="K29" s="41"/>
      <c r="L29" s="56"/>
    </row>
    <row r="30" s="1" customFormat="1" ht="71" customHeight="1" spans="1:12">
      <c r="A30" s="42" t="s">
        <v>46</v>
      </c>
      <c r="B30" s="43" t="s">
        <v>47</v>
      </c>
      <c r="C30" s="44" t="s">
        <v>31</v>
      </c>
      <c r="D30" s="45"/>
      <c r="E30" s="46"/>
      <c r="F30" s="47">
        <v>20000</v>
      </c>
      <c r="G30" s="37">
        <f t="shared" si="0"/>
        <v>1000</v>
      </c>
      <c r="H30" s="37">
        <f t="shared" si="1"/>
        <v>21000</v>
      </c>
      <c r="I30" s="55"/>
      <c r="J30" s="41"/>
      <c r="K30" s="41"/>
      <c r="L30" s="56"/>
    </row>
    <row r="31" s="1" customFormat="1" ht="17" customHeight="1" spans="1:12">
      <c r="A31" s="48" t="s">
        <v>48</v>
      </c>
      <c r="B31" s="49"/>
      <c r="C31" s="49"/>
      <c r="D31" s="45"/>
      <c r="E31" s="49"/>
      <c r="F31" s="50">
        <f>SUM(F8:F30)</f>
        <v>100000</v>
      </c>
      <c r="G31" s="37">
        <f t="shared" si="0"/>
        <v>5000</v>
      </c>
      <c r="H31" s="37">
        <f t="shared" si="1"/>
        <v>105000</v>
      </c>
      <c r="I31" s="57"/>
      <c r="J31" s="57"/>
      <c r="K31" s="57"/>
      <c r="L31" s="57"/>
    </row>
  </sheetData>
  <mergeCells count="16">
    <mergeCell ref="A1:L1"/>
    <mergeCell ref="A2:L2"/>
    <mergeCell ref="E3:F3"/>
    <mergeCell ref="E4:F4"/>
    <mergeCell ref="A8:A15"/>
    <mergeCell ref="A19:A26"/>
    <mergeCell ref="B8:B15"/>
    <mergeCell ref="B19:B26"/>
    <mergeCell ref="C8:C15"/>
    <mergeCell ref="C19:C26"/>
    <mergeCell ref="D8:D15"/>
    <mergeCell ref="D19:D26"/>
    <mergeCell ref="I8:I30"/>
    <mergeCell ref="J8:J30"/>
    <mergeCell ref="K8:K30"/>
    <mergeCell ref="L8:L30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2025-04-14T11:30:35Z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DC6A63504A354DBCA975CC36AE0C8E39_12</vt:lpwstr>
  </property>
</Properties>
</file>