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<sst xmlns="http://schemas.openxmlformats.org/spreadsheetml/2006/main" count="331" uniqueCount="110">
  <si>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</si>
  <si>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</si>
  <si>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</si>
  <si>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柏露02552782969江苏省南京市江宁区利源南路8号-江苏海企长城股份有限公司E309江苏海企长城股份有限公司 韵达939924117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</si>
  <si>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</si>
  <si>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</si>
  <si>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</si>
  <si>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</si>
  <si>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</si>
  <si>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</si>
  <si>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</si>
  <si>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</si>
  <si>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</si>
  <si>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</si>
  <si>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</si>
  <si>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</si>
  <si>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</si>
  <si>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</si>
  <si>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</si>
  <si>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</si>
  <si>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</si>
  <si>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</si>
  <si>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</si>
  <si>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</si>
  <si>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</si>
  <si>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P25041036</t>
  </si>
  <si>
    <t xml:space="preserve">21 AULTH09845                                     </t>
  </si>
  <si>
    <t xml:space="preserve">S25040530 </t>
  </si>
  <si>
    <t>C7643A8</t>
  </si>
  <si>
    <t>36*35*21</t>
  </si>
  <si>
    <t>F2393A8</t>
  </si>
  <si>
    <t>F5143A8</t>
  </si>
  <si>
    <t>C8587A8</t>
  </si>
  <si>
    <t>A9269AX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</si>
  <si>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</si>
  <si>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F3156AX</t>
  </si>
  <si>
    <t>34*22*25</t>
  </si>
  <si>
    <t>R7045AZ</t>
  </si>
  <si>
    <t>31*23*15</t>
  </si>
  <si>
    <t>36*20*24</t>
  </si>
  <si>
    <t>U9177AZ</t>
  </si>
  <si>
    <t>26*16*11</t>
  </si>
  <si>
    <t>31*21*25</t>
  </si>
  <si>
    <t>31*21*15</t>
  </si>
  <si>
    <t>颜色</t>
  </si>
  <si>
    <t>尺码</t>
  </si>
  <si>
    <t>生产数</t>
  </si>
  <si>
    <t>尺码段</t>
  </si>
  <si>
    <t>PO号</t>
  </si>
  <si>
    <t>款号</t>
  </si>
  <si>
    <t>第一箱</t>
  </si>
  <si>
    <t>ER100 - ECRU</t>
  </si>
  <si>
    <t>5-9 Y</t>
  </si>
  <si>
    <t>全码</t>
  </si>
  <si>
    <t>无价格</t>
  </si>
  <si>
    <t>1618987</t>
  </si>
  <si>
    <t>有价格</t>
  </si>
  <si>
    <t>1618969,1618970,1618971,1618972,1618973,1618974,1618975,1618976,1618977,1618978,1618979,1618980,1618981,1618982,1618983,1618984,1618985,1618986</t>
  </si>
  <si>
    <t>第二箱</t>
  </si>
  <si>
    <t>BG353 - VISON</t>
  </si>
  <si>
    <t>1615768</t>
  </si>
  <si>
    <t>1615745,1615746,1615748,1615749,1615750,1615751,1615752,1615754,1615755,1615756,1615757,1615758,1615760,1615761,1615762,1615763,1615764,1615765</t>
  </si>
  <si>
    <t>BN52 - LT.BROWN</t>
  </si>
  <si>
    <t>1615745,1615746,1615748,1615749,1615750,1615751,1615752,1615754,1615755,1615756,1615757,1615758,1615760,1615761,1615762,1615763,1615764,1615765,1615769</t>
  </si>
  <si>
    <t>KH328 - Khaki</t>
  </si>
  <si>
    <t>PN2 - LT.PINK</t>
  </si>
  <si>
    <t>1613856</t>
  </si>
  <si>
    <t>1613836,1613837,1613838,1613839,1613840,1613841,1613842,1613843,1613844,1613845,1613846,1613847,1613848,1613849,1613850,1613851,1613852,1613853,1613855</t>
  </si>
  <si>
    <t>BK27 - BLACK</t>
  </si>
  <si>
    <t>1622129</t>
  </si>
  <si>
    <t>1621393,1621394,1621395,1621396,1621397,1621398,1621399,1621400,1621401,1621402,1621403,1621405,1621408,1621410,1621412,1621414,1622128</t>
  </si>
  <si>
    <t>总计</t>
  </si>
  <si>
    <t>ER214 - ECRU</t>
  </si>
  <si>
    <t>1-2 Y</t>
  </si>
  <si>
    <t>F2878A5</t>
  </si>
  <si>
    <t>STD</t>
  </si>
  <si>
    <t>1592635</t>
  </si>
  <si>
    <t>1592602,1592604,1592606,1592607,1592609,1592610,1592611,1592613,1592615,1592617,1592618,1592620,1592622,1592623,1592626,1592628,1592630,1592631,1592633,1592640</t>
  </si>
  <si>
    <t>PN22 - PINK</t>
  </si>
  <si>
    <t>1592643</t>
  </si>
  <si>
    <t>1592602,1592604,1592606,1592607,1592609,1592610,1592611,1592613,1592615,1592617,1592618,1592620,1592622,1592623,1592626,1592628,1592630,1592633,1592640</t>
  </si>
  <si>
    <t>空白吊牌</t>
  </si>
  <si>
    <t>第三箱</t>
  </si>
  <si>
    <t>PN1 - PINK</t>
  </si>
  <si>
    <t>1621842</t>
  </si>
  <si>
    <t>1621820,1621821,1621822,1621823,1621824,1621825,1621826,1621829,1621830,1621831,1621832,1621833,1621834,1621835,1621836,1621837,1621838,1621841,1621845</t>
  </si>
  <si>
    <t>TR19 - MINT</t>
  </si>
  <si>
    <t>第四箱</t>
  </si>
  <si>
    <t>AR42 - ANTHRA</t>
  </si>
  <si>
    <t>1619524</t>
  </si>
  <si>
    <t>第五箱</t>
  </si>
  <si>
    <t>1619483,1619486,1619488,1619490,1619493,1619495,1619497,1619499,1619502,1619504,1619505,1619508,1619511,1619515,1619518,1619519,1619521,1619522,1619523,1619526</t>
  </si>
  <si>
    <t>第六箱</t>
  </si>
  <si>
    <t>BK23 - BLACK</t>
  </si>
  <si>
    <t>第七-八箱</t>
  </si>
  <si>
    <t>第九箱</t>
  </si>
  <si>
    <t>1619536</t>
  </si>
  <si>
    <t>1619486,1619488,1619490,1619493,1619495,1619502,1619504,1619508,1619511,1619515,1619527,1619528,1619529,1619530,1619531,1619532,1619533,1619534,1619535,1619545</t>
  </si>
  <si>
    <t>第十箱</t>
  </si>
  <si>
    <t>WT43 - WHITE</t>
  </si>
  <si>
    <t>第十一箱</t>
  </si>
  <si>
    <t>1583183</t>
  </si>
  <si>
    <t>1589261</t>
  </si>
  <si>
    <t>第十二箱</t>
  </si>
  <si>
    <t>BE62 - BLUE</t>
  </si>
  <si>
    <t>第十三箱</t>
  </si>
  <si>
    <t>第十四箱</t>
  </si>
  <si>
    <t>BR188 - BORDOAUX</t>
  </si>
  <si>
    <t>第十五箱</t>
  </si>
  <si>
    <t>IN8 - D.INDIGO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</si>
</sst>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wrapText="1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workbookViewId="0">
      <selection activeCell="J8" sqref="J8:J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45775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7" t="s">
        <v>11</v>
      </c>
      <c r="J6" s="47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8" t="s">
        <v>22</v>
      </c>
      <c r="J7" s="48" t="s">
        <v>23</v>
      </c>
      <c r="K7" s="22" t="s">
        <v>24</v>
      </c>
    </row>
    <row r="8" spans="1:11">
      <c r="A8" s="27" t="s">
        <v>25</v>
      </c>
      <c r="B8" s="28" t="s">
        <v>26</v>
      </c>
      <c r="C8" s="28" t="s">
        <v>27</v>
      </c>
      <c r="D8" s="29" t="s">
        <v>28</v>
      </c>
      <c r="E8" s="30">
        <v>3201</v>
      </c>
      <c r="F8" s="30"/>
      <c r="G8" s="30">
        <v>3299</v>
      </c>
      <c r="H8" s="31">
        <v>1</v>
      </c>
      <c r="I8" s="30"/>
      <c r="J8" s="30">
        <v>11.3</v>
      </c>
      <c r="K8" s="30" t="s">
        <v>29</v>
      </c>
    </row>
    <row r="9" spans="1:11">
      <c r="A9" s="32"/>
      <c r="B9" s="28"/>
      <c r="C9" s="28"/>
      <c r="D9" s="29" t="s">
        <v>30</v>
      </c>
      <c r="E9" s="30">
        <v>3654</v>
      </c>
      <c r="F9" s="30"/>
      <c r="G9" s="30">
        <v>3766</v>
      </c>
      <c r="H9" s="31"/>
      <c r="I9" s="30"/>
      <c r="J9" s="30"/>
      <c r="K9" s="30"/>
    </row>
    <row r="10" spans="1:11">
      <c r="A10" s="32"/>
      <c r="B10" s="28"/>
      <c r="C10" s="28"/>
      <c r="D10" s="29" t="s">
        <v>31</v>
      </c>
      <c r="E10" s="30">
        <v>2913</v>
      </c>
      <c r="F10" s="30"/>
      <c r="G10" s="30">
        <v>3002</v>
      </c>
      <c r="H10" s="31"/>
      <c r="I10" s="30"/>
      <c r="J10" s="30"/>
      <c r="K10" s="30"/>
    </row>
    <row r="11" spans="1:11">
      <c r="A11" s="32"/>
      <c r="B11" s="28"/>
      <c r="C11" s="28"/>
      <c r="D11" s="29" t="s">
        <v>31</v>
      </c>
      <c r="E11" s="30">
        <v>483</v>
      </c>
      <c r="F11" s="30"/>
      <c r="G11" s="30">
        <v>502</v>
      </c>
      <c r="H11" s="31"/>
      <c r="I11" s="30"/>
      <c r="J11" s="30"/>
      <c r="K11" s="30"/>
    </row>
    <row r="12" spans="1:11">
      <c r="A12" s="32"/>
      <c r="B12" s="28"/>
      <c r="C12" s="28"/>
      <c r="D12" s="30" t="s">
        <v>32</v>
      </c>
      <c r="E12" s="30">
        <v>4431</v>
      </c>
      <c r="F12" s="30"/>
      <c r="G12" s="30">
        <v>4570</v>
      </c>
      <c r="H12" s="31">
        <v>2</v>
      </c>
      <c r="I12" s="30"/>
      <c r="J12" s="30">
        <v>11</v>
      </c>
      <c r="K12" s="30" t="s">
        <v>29</v>
      </c>
    </row>
    <row r="13" spans="1:11">
      <c r="A13" s="32"/>
      <c r="B13" s="28"/>
      <c r="C13" s="28"/>
      <c r="D13" s="30" t="s">
        <v>33</v>
      </c>
      <c r="E13" s="30">
        <v>5097</v>
      </c>
      <c r="F13" s="30"/>
      <c r="G13" s="30">
        <v>5254</v>
      </c>
      <c r="H13" s="31"/>
      <c r="I13" s="30"/>
      <c r="J13" s="30"/>
      <c r="K13" s="30"/>
    </row>
    <row r="14" ht="15" spans="1:11">
      <c r="A14" s="32"/>
      <c r="B14" s="28" t="s">
        <v>34</v>
      </c>
      <c r="C14" s="28"/>
      <c r="D14" s="30"/>
      <c r="E14" s="30">
        <v>360</v>
      </c>
      <c r="F14" s="30"/>
      <c r="G14" s="30">
        <v>372</v>
      </c>
      <c r="H14" s="31"/>
      <c r="I14" s="30"/>
      <c r="J14" s="30"/>
      <c r="K14" s="30"/>
    </row>
    <row r="15" ht="15" spans="1:11">
      <c r="A15" s="32"/>
      <c r="B15" s="28" t="s">
        <v>26</v>
      </c>
      <c r="C15" s="28"/>
      <c r="D15" s="30" t="s">
        <v>35</v>
      </c>
      <c r="E15" s="30">
        <v>7350</v>
      </c>
      <c r="F15" s="30"/>
      <c r="G15" s="30">
        <v>7512</v>
      </c>
      <c r="H15" s="31">
        <v>3</v>
      </c>
      <c r="I15" s="30"/>
      <c r="J15" s="30">
        <v>8</v>
      </c>
      <c r="K15" s="31" t="s">
        <v>36</v>
      </c>
    </row>
    <row r="16" ht="15" spans="1:11">
      <c r="A16" s="32"/>
      <c r="B16" s="28" t="s">
        <v>34</v>
      </c>
      <c r="C16" s="28"/>
      <c r="D16" s="30"/>
      <c r="E16" s="30">
        <v>207</v>
      </c>
      <c r="F16" s="30"/>
      <c r="G16" s="30">
        <v>214</v>
      </c>
      <c r="H16" s="31"/>
      <c r="I16" s="30"/>
      <c r="J16" s="30"/>
      <c r="K16" s="31"/>
    </row>
    <row r="17" ht="15" spans="1:11">
      <c r="A17" s="32"/>
      <c r="B17" s="28" t="s">
        <v>26</v>
      </c>
      <c r="C17" s="28"/>
      <c r="D17" s="30" t="s">
        <v>37</v>
      </c>
      <c r="E17" s="30">
        <v>3258</v>
      </c>
      <c r="F17" s="30"/>
      <c r="G17" s="30">
        <v>3357</v>
      </c>
      <c r="H17" s="31">
        <v>4</v>
      </c>
      <c r="I17" s="30"/>
      <c r="J17" s="30">
        <v>5.2</v>
      </c>
      <c r="K17" s="30" t="s">
        <v>38</v>
      </c>
    </row>
    <row r="18" ht="15" spans="1:11">
      <c r="A18" s="32"/>
      <c r="B18" s="28" t="s">
        <v>34</v>
      </c>
      <c r="C18" s="28"/>
      <c r="D18" s="30"/>
      <c r="E18" s="30">
        <v>1422</v>
      </c>
      <c r="F18" s="30"/>
      <c r="G18" s="30">
        <v>1450</v>
      </c>
      <c r="H18" s="31"/>
      <c r="I18" s="30"/>
      <c r="J18" s="30"/>
      <c r="K18" s="30"/>
    </row>
    <row r="19" spans="1:11">
      <c r="A19" s="32"/>
      <c r="B19" s="28" t="s">
        <v>26</v>
      </c>
      <c r="C19" s="28"/>
      <c r="D19" s="30"/>
      <c r="E19" s="30">
        <v>13863</v>
      </c>
      <c r="F19" s="30"/>
      <c r="G19" s="30">
        <v>14141</v>
      </c>
      <c r="H19" s="31">
        <v>5</v>
      </c>
      <c r="I19" s="30"/>
      <c r="J19" s="30">
        <v>14.8</v>
      </c>
      <c r="K19" s="30" t="s">
        <v>29</v>
      </c>
    </row>
    <row r="20" spans="1:11">
      <c r="A20" s="32"/>
      <c r="B20" s="28"/>
      <c r="C20" s="28"/>
      <c r="D20" s="30"/>
      <c r="E20" s="30">
        <v>5130</v>
      </c>
      <c r="F20" s="30"/>
      <c r="G20" s="30">
        <v>5285</v>
      </c>
      <c r="H20" s="31">
        <v>6</v>
      </c>
      <c r="I20" s="30"/>
      <c r="J20" s="30">
        <v>5.6</v>
      </c>
      <c r="K20" s="30" t="s">
        <v>38</v>
      </c>
    </row>
    <row r="21" spans="1:11">
      <c r="A21" s="32"/>
      <c r="B21" s="28"/>
      <c r="C21" s="28"/>
      <c r="D21" s="30"/>
      <c r="E21" s="30">
        <v>21822</v>
      </c>
      <c r="F21" s="30"/>
      <c r="G21" s="30">
        <v>15959</v>
      </c>
      <c r="H21" s="31">
        <v>7</v>
      </c>
      <c r="I21" s="30"/>
      <c r="J21" s="30">
        <v>16.7</v>
      </c>
      <c r="K21" s="30" t="s">
        <v>29</v>
      </c>
    </row>
    <row r="22" spans="1:11">
      <c r="A22" s="32"/>
      <c r="B22" s="28"/>
      <c r="C22" s="28"/>
      <c r="D22" s="30"/>
      <c r="E22" s="30"/>
      <c r="F22" s="30"/>
      <c r="G22" s="30">
        <v>6300</v>
      </c>
      <c r="H22" s="31">
        <v>8</v>
      </c>
      <c r="I22" s="30"/>
      <c r="J22" s="30">
        <v>6.7</v>
      </c>
      <c r="K22" s="30" t="s">
        <v>39</v>
      </c>
    </row>
    <row r="23" spans="1:11">
      <c r="A23" s="32"/>
      <c r="B23" s="28"/>
      <c r="C23" s="28"/>
      <c r="D23" s="30"/>
      <c r="E23" s="30">
        <v>11646</v>
      </c>
      <c r="F23" s="30"/>
      <c r="G23" s="30">
        <v>11997</v>
      </c>
      <c r="H23" s="31">
        <v>9</v>
      </c>
      <c r="I23" s="30"/>
      <c r="J23" s="30">
        <v>12.7</v>
      </c>
      <c r="K23" s="30" t="s">
        <v>29</v>
      </c>
    </row>
    <row r="24" spans="1:11">
      <c r="A24" s="32"/>
      <c r="B24" s="28"/>
      <c r="C24" s="28"/>
      <c r="D24" s="30"/>
      <c r="E24" s="30">
        <v>4449</v>
      </c>
      <c r="F24" s="30"/>
      <c r="G24" s="30">
        <v>4584</v>
      </c>
      <c r="H24" s="31">
        <v>10</v>
      </c>
      <c r="I24" s="30"/>
      <c r="J24" s="30">
        <v>4.9</v>
      </c>
      <c r="K24" s="30" t="s">
        <v>38</v>
      </c>
    </row>
    <row r="25" spans="1:11">
      <c r="A25" s="32"/>
      <c r="B25" s="28"/>
      <c r="C25" s="28"/>
      <c r="D25" s="30" t="s">
        <v>40</v>
      </c>
      <c r="E25" s="30">
        <v>9966</v>
      </c>
      <c r="F25" s="30"/>
      <c r="G25" s="30">
        <v>10267</v>
      </c>
      <c r="H25" s="31">
        <v>11</v>
      </c>
      <c r="I25" s="30"/>
      <c r="J25" s="30">
        <v>10.7</v>
      </c>
      <c r="K25" s="30" t="s">
        <v>36</v>
      </c>
    </row>
    <row r="26" spans="1:11">
      <c r="A26" s="32"/>
      <c r="B26" s="28"/>
      <c r="C26" s="28"/>
      <c r="D26" s="30"/>
      <c r="E26" s="30">
        <v>1626</v>
      </c>
      <c r="F26" s="30"/>
      <c r="G26" s="30">
        <v>1677</v>
      </c>
      <c r="H26" s="31">
        <v>12</v>
      </c>
      <c r="I26" s="30"/>
      <c r="J26" s="30">
        <v>1.7</v>
      </c>
      <c r="K26" s="30" t="s">
        <v>41</v>
      </c>
    </row>
    <row r="27" spans="1:11">
      <c r="A27" s="32"/>
      <c r="B27" s="28"/>
      <c r="C27" s="28"/>
      <c r="D27" s="30"/>
      <c r="E27" s="30">
        <v>7560</v>
      </c>
      <c r="F27" s="30"/>
      <c r="G27" s="30">
        <v>7789</v>
      </c>
      <c r="H27" s="31">
        <v>13</v>
      </c>
      <c r="I27" s="30"/>
      <c r="J27" s="30">
        <v>8.5</v>
      </c>
      <c r="K27" s="30" t="s">
        <v>42</v>
      </c>
    </row>
    <row r="28" spans="1:11">
      <c r="A28" s="32"/>
      <c r="B28" s="28"/>
      <c r="C28" s="28"/>
      <c r="D28" s="30"/>
      <c r="E28" s="30">
        <v>3570</v>
      </c>
      <c r="F28" s="30"/>
      <c r="G28" s="30">
        <v>3679</v>
      </c>
      <c r="H28" s="31">
        <v>14</v>
      </c>
      <c r="I28" s="30"/>
      <c r="J28" s="30">
        <v>3.9</v>
      </c>
      <c r="K28" s="30" t="s">
        <v>43</v>
      </c>
    </row>
    <row r="29" spans="1:11">
      <c r="A29" s="33"/>
      <c r="B29" s="28"/>
      <c r="C29" s="28"/>
      <c r="D29" s="30"/>
      <c r="E29" s="30">
        <v>9234</v>
      </c>
      <c r="F29" s="30"/>
      <c r="G29" s="30">
        <v>9513</v>
      </c>
      <c r="H29" s="31">
        <v>15</v>
      </c>
      <c r="I29" s="30"/>
      <c r="J29" s="30">
        <v>9.8</v>
      </c>
      <c r="K29" s="30" t="s">
        <v>42</v>
      </c>
    </row>
    <row r="30" spans="1:11">
      <c r="A30" s="30"/>
      <c r="B30" s="30"/>
      <c r="C30" s="30"/>
      <c r="D30" s="30"/>
      <c r="E30" s="30">
        <f>SUM(E8:E29)</f>
        <v>121242</v>
      </c>
      <c r="F30" s="30"/>
      <c r="G30" s="30">
        <f>SUM(G8:G29)</f>
        <v>124489</v>
      </c>
      <c r="H30" s="31">
        <v>15</v>
      </c>
      <c r="I30" s="30"/>
      <c r="J30" s="30">
        <f>SUM(J8:J29)</f>
        <v>131.5</v>
      </c>
      <c r="K30" s="30"/>
    </row>
    <row r="34" spans="2:9">
      <c r="B34" s="30" t="s">
        <v>44</v>
      </c>
      <c r="C34" s="30" t="s">
        <v>45</v>
      </c>
      <c r="D34" s="34" t="s">
        <v>18</v>
      </c>
      <c r="E34" s="35" t="s">
        <v>46</v>
      </c>
      <c r="F34" s="30" t="s">
        <v>47</v>
      </c>
      <c r="G34" s="30"/>
      <c r="H34" s="31" t="s">
        <v>48</v>
      </c>
      <c r="I34" s="30" t="s">
        <v>49</v>
      </c>
    </row>
    <row r="35" spans="1:9">
      <c r="A35" s="30" t="s">
        <v>50</v>
      </c>
      <c r="B35" s="29" t="s">
        <v>51</v>
      </c>
      <c r="C35" s="29" t="s">
        <v>52</v>
      </c>
      <c r="D35" s="36">
        <v>822</v>
      </c>
      <c r="E35" s="35">
        <f t="shared" ref="E35:E46" si="0">D35*1.03+1</f>
        <v>847.66</v>
      </c>
      <c r="F35" s="29" t="s">
        <v>53</v>
      </c>
      <c r="G35" s="29" t="s">
        <v>54</v>
      </c>
      <c r="H35" s="29" t="s">
        <v>55</v>
      </c>
      <c r="I35" s="29" t="s">
        <v>28</v>
      </c>
    </row>
    <row r="36" ht="216" spans="1:9">
      <c r="A36" s="30"/>
      <c r="B36" s="29" t="s">
        <v>51</v>
      </c>
      <c r="C36" s="29" t="s">
        <v>52</v>
      </c>
      <c r="D36" s="36">
        <v>2379</v>
      </c>
      <c r="E36" s="35">
        <f t="shared" si="0"/>
        <v>2451.37</v>
      </c>
      <c r="F36" s="29" t="s">
        <v>53</v>
      </c>
      <c r="G36" s="29" t="s">
        <v>56</v>
      </c>
      <c r="H36" s="29" t="s">
        <v>57</v>
      </c>
      <c r="I36" s="29"/>
    </row>
    <row r="37" spans="1:9">
      <c r="A37" s="30" t="s">
        <v>58</v>
      </c>
      <c r="B37" s="29" t="s">
        <v>59</v>
      </c>
      <c r="C37" s="29" t="s">
        <v>52</v>
      </c>
      <c r="D37" s="36">
        <v>360</v>
      </c>
      <c r="E37" s="35">
        <f t="shared" si="0"/>
        <v>371.8</v>
      </c>
      <c r="F37" s="29" t="s">
        <v>53</v>
      </c>
      <c r="G37" s="29" t="s">
        <v>54</v>
      </c>
      <c r="H37" s="29" t="s">
        <v>60</v>
      </c>
      <c r="I37" s="29" t="s">
        <v>32</v>
      </c>
    </row>
    <row r="38" ht="216" spans="1:9">
      <c r="A38" s="30"/>
      <c r="B38" s="29" t="s">
        <v>59</v>
      </c>
      <c r="C38" s="29" t="s">
        <v>52</v>
      </c>
      <c r="D38" s="36">
        <v>1284</v>
      </c>
      <c r="E38" s="35">
        <f t="shared" si="0"/>
        <v>1323.52</v>
      </c>
      <c r="F38" s="29" t="s">
        <v>53</v>
      </c>
      <c r="G38" s="29" t="s">
        <v>56</v>
      </c>
      <c r="H38" s="29" t="s">
        <v>61</v>
      </c>
      <c r="I38" s="29"/>
    </row>
    <row r="39" spans="1:9">
      <c r="A39" s="30"/>
      <c r="B39" s="29" t="s">
        <v>62</v>
      </c>
      <c r="C39" s="29" t="s">
        <v>52</v>
      </c>
      <c r="D39" s="36">
        <v>420</v>
      </c>
      <c r="E39" s="35">
        <f t="shared" si="0"/>
        <v>433.6</v>
      </c>
      <c r="F39" s="29" t="s">
        <v>53</v>
      </c>
      <c r="G39" s="29" t="s">
        <v>54</v>
      </c>
      <c r="H39" s="29" t="s">
        <v>60</v>
      </c>
      <c r="I39" s="29"/>
    </row>
    <row r="40" ht="228" spans="1:9">
      <c r="A40" s="30"/>
      <c r="B40" s="29" t="s">
        <v>62</v>
      </c>
      <c r="C40" s="29" t="s">
        <v>52</v>
      </c>
      <c r="D40" s="36">
        <v>1365</v>
      </c>
      <c r="E40" s="35">
        <f t="shared" si="0"/>
        <v>1406.95</v>
      </c>
      <c r="F40" s="29" t="s">
        <v>53</v>
      </c>
      <c r="G40" s="29" t="s">
        <v>56</v>
      </c>
      <c r="H40" s="29" t="s">
        <v>63</v>
      </c>
      <c r="I40" s="29"/>
    </row>
    <row r="41" spans="1:9">
      <c r="A41" s="30"/>
      <c r="B41" s="29" t="s">
        <v>64</v>
      </c>
      <c r="C41" s="29" t="s">
        <v>52</v>
      </c>
      <c r="D41" s="36">
        <v>255</v>
      </c>
      <c r="E41" s="35">
        <f t="shared" si="0"/>
        <v>263.65</v>
      </c>
      <c r="F41" s="29" t="s">
        <v>53</v>
      </c>
      <c r="G41" s="29" t="s">
        <v>54</v>
      </c>
      <c r="H41" s="29" t="s">
        <v>60</v>
      </c>
      <c r="I41" s="29"/>
    </row>
    <row r="42" ht="228" spans="1:9">
      <c r="A42" s="30"/>
      <c r="B42" s="29" t="s">
        <v>64</v>
      </c>
      <c r="C42" s="29" t="s">
        <v>52</v>
      </c>
      <c r="D42" s="36">
        <v>747</v>
      </c>
      <c r="E42" s="35">
        <f t="shared" si="0"/>
        <v>770.41</v>
      </c>
      <c r="F42" s="29" t="s">
        <v>53</v>
      </c>
      <c r="G42" s="29" t="s">
        <v>56</v>
      </c>
      <c r="H42" s="29" t="s">
        <v>63</v>
      </c>
      <c r="I42" s="29"/>
    </row>
    <row r="43" spans="1:9">
      <c r="A43" s="30" t="s">
        <v>50</v>
      </c>
      <c r="B43" s="29" t="s">
        <v>65</v>
      </c>
      <c r="C43" s="29" t="s">
        <v>52</v>
      </c>
      <c r="D43" s="36">
        <v>948</v>
      </c>
      <c r="E43" s="35">
        <f t="shared" si="0"/>
        <v>977.44</v>
      </c>
      <c r="F43" s="29" t="s">
        <v>53</v>
      </c>
      <c r="G43" s="29" t="s">
        <v>54</v>
      </c>
      <c r="H43" s="29" t="s">
        <v>66</v>
      </c>
      <c r="I43" s="29" t="s">
        <v>30</v>
      </c>
    </row>
    <row r="44" ht="228" spans="1:9">
      <c r="A44" s="30"/>
      <c r="B44" s="29" t="s">
        <v>65</v>
      </c>
      <c r="C44" s="29" t="s">
        <v>52</v>
      </c>
      <c r="D44" s="36">
        <v>2706</v>
      </c>
      <c r="E44" s="35">
        <f t="shared" si="0"/>
        <v>2788.18</v>
      </c>
      <c r="F44" s="29" t="s">
        <v>53</v>
      </c>
      <c r="G44" s="29" t="s">
        <v>56</v>
      </c>
      <c r="H44" s="29" t="s">
        <v>67</v>
      </c>
      <c r="I44" s="29"/>
    </row>
    <row r="45" spans="1:9">
      <c r="A45" s="30"/>
      <c r="B45" s="29" t="s">
        <v>68</v>
      </c>
      <c r="C45" s="29" t="s">
        <v>52</v>
      </c>
      <c r="D45" s="36">
        <v>810</v>
      </c>
      <c r="E45" s="35">
        <f t="shared" si="0"/>
        <v>835.3</v>
      </c>
      <c r="F45" s="29" t="s">
        <v>53</v>
      </c>
      <c r="G45" s="29" t="s">
        <v>54</v>
      </c>
      <c r="H45" s="29" t="s">
        <v>69</v>
      </c>
      <c r="I45" s="29" t="s">
        <v>31</v>
      </c>
    </row>
    <row r="46" ht="204" spans="1:9">
      <c r="A46" s="30"/>
      <c r="B46" s="29" t="s">
        <v>68</v>
      </c>
      <c r="C46" s="29" t="s">
        <v>52</v>
      </c>
      <c r="D46" s="36">
        <v>2103</v>
      </c>
      <c r="E46" s="35">
        <f t="shared" si="0"/>
        <v>2167.09</v>
      </c>
      <c r="F46" s="29" t="s">
        <v>53</v>
      </c>
      <c r="G46" s="29" t="s">
        <v>56</v>
      </c>
      <c r="H46" s="29" t="s">
        <v>70</v>
      </c>
      <c r="I46" s="29"/>
    </row>
    <row r="47" spans="2:9">
      <c r="B47" s="30" t="s">
        <v>71</v>
      </c>
      <c r="C47" s="30"/>
      <c r="D47" s="34">
        <f>SUM(D35:D46)</f>
        <v>14199</v>
      </c>
      <c r="E47" s="35">
        <f>SUM(E35:E46)</f>
        <v>14636.97</v>
      </c>
      <c r="F47" s="30"/>
      <c r="G47" s="30"/>
      <c r="H47" s="31"/>
      <c r="I47" s="30"/>
    </row>
    <row r="48" spans="4:8">
      <c r="D48" s="37"/>
      <c r="E48" s="37"/>
      <c r="H48" s="38"/>
    </row>
    <row r="49" spans="4:8">
      <c r="D49" s="37"/>
      <c r="E49" s="37"/>
      <c r="H49" s="38"/>
    </row>
    <row r="50" spans="1:9">
      <c r="A50" s="30" t="s">
        <v>50</v>
      </c>
      <c r="B50" s="30" t="s">
        <v>44</v>
      </c>
      <c r="C50" s="30" t="s">
        <v>45</v>
      </c>
      <c r="D50" s="34" t="s">
        <v>18</v>
      </c>
      <c r="E50" s="35" t="s">
        <v>46</v>
      </c>
      <c r="F50" s="30" t="s">
        <v>47</v>
      </c>
      <c r="G50" s="30"/>
      <c r="H50" s="31" t="s">
        <v>48</v>
      </c>
      <c r="I50" s="30" t="s">
        <v>49</v>
      </c>
    </row>
    <row r="51" ht="15" spans="1:9">
      <c r="A51" s="30"/>
      <c r="B51" s="39" t="s">
        <v>72</v>
      </c>
      <c r="C51" s="40" t="s">
        <v>73</v>
      </c>
      <c r="D51" s="40">
        <v>3</v>
      </c>
      <c r="E51" s="35">
        <f t="shared" ref="E51:E55" si="1">D51*1.03+1</f>
        <v>4.09</v>
      </c>
      <c r="F51" s="27"/>
      <c r="G51" s="41" t="s">
        <v>56</v>
      </c>
      <c r="H51" s="42">
        <v>1594416</v>
      </c>
      <c r="I51" s="40" t="s">
        <v>74</v>
      </c>
    </row>
    <row r="52" ht="15" spans="1:9">
      <c r="A52" s="30"/>
      <c r="B52" s="39" t="s">
        <v>72</v>
      </c>
      <c r="C52" s="40" t="s">
        <v>73</v>
      </c>
      <c r="D52" s="40">
        <v>3</v>
      </c>
      <c r="E52" s="35">
        <f t="shared" si="1"/>
        <v>4.09</v>
      </c>
      <c r="F52" s="32"/>
      <c r="G52" s="41"/>
      <c r="H52" s="42">
        <v>1594419</v>
      </c>
      <c r="I52" s="40"/>
    </row>
    <row r="53" ht="15" spans="1:9">
      <c r="A53" s="30"/>
      <c r="B53" s="39" t="s">
        <v>72</v>
      </c>
      <c r="C53" s="40" t="s">
        <v>73</v>
      </c>
      <c r="D53" s="40">
        <v>3</v>
      </c>
      <c r="E53" s="35">
        <f t="shared" si="1"/>
        <v>4.09</v>
      </c>
      <c r="F53" s="32"/>
      <c r="G53" s="41"/>
      <c r="H53" s="42">
        <v>1594421</v>
      </c>
      <c r="I53" s="40"/>
    </row>
    <row r="54" ht="15" spans="1:9">
      <c r="A54" s="30"/>
      <c r="B54" s="39" t="s">
        <v>72</v>
      </c>
      <c r="C54" s="40" t="s">
        <v>73</v>
      </c>
      <c r="D54" s="40">
        <v>294</v>
      </c>
      <c r="E54" s="35">
        <f t="shared" si="1"/>
        <v>303.82</v>
      </c>
      <c r="F54" s="33"/>
      <c r="G54" s="41"/>
      <c r="H54" s="42">
        <v>1597202</v>
      </c>
      <c r="I54" s="40"/>
    </row>
    <row r="55" ht="15" spans="1:9">
      <c r="A55" s="30"/>
      <c r="B55" s="39" t="s">
        <v>72</v>
      </c>
      <c r="C55" s="40" t="s">
        <v>73</v>
      </c>
      <c r="D55" s="40">
        <v>180</v>
      </c>
      <c r="E55" s="35">
        <f t="shared" si="1"/>
        <v>186.4</v>
      </c>
      <c r="F55" s="30"/>
      <c r="G55" s="41" t="s">
        <v>54</v>
      </c>
      <c r="H55" s="42">
        <v>1599041</v>
      </c>
      <c r="I55" s="40"/>
    </row>
    <row r="56" ht="15" spans="1:9">
      <c r="A56" s="30"/>
      <c r="B56" s="30" t="s">
        <v>71</v>
      </c>
      <c r="C56" s="30"/>
      <c r="D56" s="34">
        <f>SUM(D51:D55)</f>
        <v>483</v>
      </c>
      <c r="E56" s="35">
        <f>SUM(E51:E55)</f>
        <v>502.49</v>
      </c>
      <c r="F56" s="30"/>
      <c r="G56" s="30"/>
      <c r="H56" s="43"/>
      <c r="I56" s="30"/>
    </row>
    <row r="57" spans="4:8">
      <c r="D57" s="37"/>
      <c r="E57" s="37"/>
      <c r="H57" s="38"/>
    </row>
    <row r="58" spans="4:8">
      <c r="D58" s="37"/>
      <c r="E58" s="37"/>
      <c r="H58" s="38"/>
    </row>
    <row r="59" spans="1:9">
      <c r="A59" s="44"/>
      <c r="B59" s="45" t="s">
        <v>44</v>
      </c>
      <c r="C59" s="30" t="s">
        <v>45</v>
      </c>
      <c r="D59" s="34" t="s">
        <v>18</v>
      </c>
      <c r="E59" s="35" t="s">
        <v>46</v>
      </c>
      <c r="F59" s="30" t="s">
        <v>47</v>
      </c>
      <c r="G59" s="30"/>
      <c r="H59" s="31" t="s">
        <v>48</v>
      </c>
      <c r="I59" s="30" t="s">
        <v>49</v>
      </c>
    </row>
    <row r="60" spans="1:9">
      <c r="A60" s="30" t="s">
        <v>58</v>
      </c>
      <c r="B60" s="29" t="s">
        <v>68</v>
      </c>
      <c r="C60" s="29" t="s">
        <v>75</v>
      </c>
      <c r="D60" s="46">
        <v>630</v>
      </c>
      <c r="E60" s="35">
        <f t="shared" ref="E60:E63" si="2">D60*1.03+1</f>
        <v>649.9</v>
      </c>
      <c r="F60" s="29" t="s">
        <v>53</v>
      </c>
      <c r="G60" s="29" t="s">
        <v>54</v>
      </c>
      <c r="H60" s="29" t="s">
        <v>76</v>
      </c>
      <c r="I60" s="29" t="s">
        <v>33</v>
      </c>
    </row>
    <row r="61" ht="240" spans="1:9">
      <c r="A61" s="30"/>
      <c r="B61" s="29"/>
      <c r="C61" s="29" t="s">
        <v>75</v>
      </c>
      <c r="D61" s="46">
        <v>2133</v>
      </c>
      <c r="E61" s="35">
        <f t="shared" si="2"/>
        <v>2197.99</v>
      </c>
      <c r="F61" s="29" t="s">
        <v>53</v>
      </c>
      <c r="G61" s="29" t="s">
        <v>56</v>
      </c>
      <c r="H61" s="29" t="s">
        <v>77</v>
      </c>
      <c r="I61" s="29"/>
    </row>
    <row r="62" spans="1:9">
      <c r="A62" s="30"/>
      <c r="B62" s="29" t="s">
        <v>78</v>
      </c>
      <c r="C62" s="29" t="s">
        <v>75</v>
      </c>
      <c r="D62" s="46">
        <v>516</v>
      </c>
      <c r="E62" s="35">
        <f t="shared" si="2"/>
        <v>532.48</v>
      </c>
      <c r="F62" s="29" t="s">
        <v>53</v>
      </c>
      <c r="G62" s="29" t="s">
        <v>54</v>
      </c>
      <c r="H62" s="29" t="s">
        <v>79</v>
      </c>
      <c r="I62" s="29"/>
    </row>
    <row r="63" ht="228" spans="1:9">
      <c r="A63" s="30"/>
      <c r="B63" s="29"/>
      <c r="C63" s="29" t="s">
        <v>75</v>
      </c>
      <c r="D63" s="46">
        <v>1818</v>
      </c>
      <c r="E63" s="35">
        <f t="shared" si="2"/>
        <v>1873.54</v>
      </c>
      <c r="F63" s="29" t="s">
        <v>53</v>
      </c>
      <c r="G63" s="29" t="s">
        <v>56</v>
      </c>
      <c r="H63" s="29" t="s">
        <v>80</v>
      </c>
      <c r="I63" s="29"/>
    </row>
    <row r="64" spans="1:9">
      <c r="A64" s="44"/>
      <c r="B64" s="30" t="s">
        <v>71</v>
      </c>
      <c r="C64" s="30"/>
      <c r="D64" s="34">
        <f>SUM(D60:D63)</f>
        <v>5097</v>
      </c>
      <c r="E64" s="35">
        <f>SUM(E60:E63)</f>
        <v>5253.91</v>
      </c>
      <c r="F64" s="30"/>
      <c r="G64" s="30"/>
      <c r="H64" s="31"/>
      <c r="I64" s="30"/>
    </row>
    <row r="65" spans="4:8">
      <c r="D65" s="37"/>
      <c r="E65" s="37"/>
      <c r="H65" s="38"/>
    </row>
    <row r="66" spans="1:9">
      <c r="A66" s="30" t="s">
        <v>58</v>
      </c>
      <c r="B66" s="30" t="s">
        <v>81</v>
      </c>
      <c r="C66" s="30"/>
      <c r="D66" s="34">
        <v>360</v>
      </c>
      <c r="E66" s="34">
        <f>D66*1.03+1</f>
        <v>371.8</v>
      </c>
      <c r="F66" s="30"/>
      <c r="G66" s="30"/>
      <c r="H66" s="31"/>
      <c r="I66" s="30" t="s">
        <v>33</v>
      </c>
    </row>
    <row r="67" spans="4:8">
      <c r="D67" s="37"/>
      <c r="E67" s="37"/>
      <c r="H67" s="38"/>
    </row>
    <row r="68" spans="4:8">
      <c r="D68" s="37"/>
      <c r="E68" s="37"/>
      <c r="H68" s="38"/>
    </row>
    <row r="69" spans="2:9">
      <c r="B69" s="30" t="s">
        <v>44</v>
      </c>
      <c r="C69" s="30" t="s">
        <v>45</v>
      </c>
      <c r="D69" s="34" t="s">
        <v>18</v>
      </c>
      <c r="E69" s="35" t="s">
        <v>46</v>
      </c>
      <c r="F69" s="30" t="s">
        <v>47</v>
      </c>
      <c r="G69" s="30"/>
      <c r="H69" s="31" t="s">
        <v>48</v>
      </c>
      <c r="I69" s="30" t="s">
        <v>49</v>
      </c>
    </row>
    <row r="70" spans="1:9">
      <c r="A70" s="30" t="s">
        <v>82</v>
      </c>
      <c r="B70" s="29" t="s">
        <v>83</v>
      </c>
      <c r="C70" s="29" t="s">
        <v>75</v>
      </c>
      <c r="D70" s="46">
        <v>573</v>
      </c>
      <c r="E70" s="35">
        <f>D70*1.03+1</f>
        <v>591.19</v>
      </c>
      <c r="F70" s="29" t="s">
        <v>53</v>
      </c>
      <c r="G70" s="29" t="s">
        <v>54</v>
      </c>
      <c r="H70" s="29" t="s">
        <v>84</v>
      </c>
      <c r="I70" s="29" t="s">
        <v>35</v>
      </c>
    </row>
    <row r="71" ht="228" spans="1:9">
      <c r="A71" s="30"/>
      <c r="B71" s="29"/>
      <c r="C71" s="29" t="s">
        <v>75</v>
      </c>
      <c r="D71" s="46">
        <v>3099</v>
      </c>
      <c r="E71" s="35">
        <f>D71*1.02+1</f>
        <v>3161.98</v>
      </c>
      <c r="F71" s="29" t="s">
        <v>53</v>
      </c>
      <c r="G71" s="29" t="s">
        <v>56</v>
      </c>
      <c r="H71" s="29" t="s">
        <v>85</v>
      </c>
      <c r="I71" s="29"/>
    </row>
    <row r="72" spans="1:9">
      <c r="A72" s="30"/>
      <c r="B72" s="29" t="s">
        <v>86</v>
      </c>
      <c r="C72" s="29" t="s">
        <v>75</v>
      </c>
      <c r="D72" s="46">
        <v>573</v>
      </c>
      <c r="E72" s="35">
        <f>D72*1.03+1</f>
        <v>591.19</v>
      </c>
      <c r="F72" s="29" t="s">
        <v>53</v>
      </c>
      <c r="G72" s="29" t="s">
        <v>54</v>
      </c>
      <c r="H72" s="29" t="s">
        <v>84</v>
      </c>
      <c r="I72" s="29"/>
    </row>
    <row r="73" ht="228" spans="1:9">
      <c r="A73" s="30"/>
      <c r="B73" s="29"/>
      <c r="C73" s="29" t="s">
        <v>75</v>
      </c>
      <c r="D73" s="46">
        <v>3105</v>
      </c>
      <c r="E73" s="35">
        <f>D73*1.02+1</f>
        <v>3168.1</v>
      </c>
      <c r="F73" s="29" t="s">
        <v>53</v>
      </c>
      <c r="G73" s="29" t="s">
        <v>56</v>
      </c>
      <c r="H73" s="29" t="s">
        <v>85</v>
      </c>
      <c r="I73" s="29"/>
    </row>
    <row r="74" spans="2:9">
      <c r="B74" s="30" t="s">
        <v>71</v>
      </c>
      <c r="C74" s="30"/>
      <c r="D74" s="34">
        <f>SUM(D70:D73)</f>
        <v>7350</v>
      </c>
      <c r="E74" s="35">
        <f>SUM(E70:E73)</f>
        <v>7512.46</v>
      </c>
      <c r="F74" s="30"/>
      <c r="G74" s="30"/>
      <c r="H74" s="31"/>
      <c r="I74" s="30"/>
    </row>
    <row r="75" spans="4:8">
      <c r="D75" s="37"/>
      <c r="E75" s="37"/>
      <c r="H75" s="38"/>
    </row>
    <row r="76" spans="1:9">
      <c r="A76" s="30" t="s">
        <v>82</v>
      </c>
      <c r="B76" s="30" t="s">
        <v>81</v>
      </c>
      <c r="C76" s="30"/>
      <c r="D76" s="34">
        <v>207</v>
      </c>
      <c r="E76" s="34">
        <f>D76*1.03+1</f>
        <v>214.21</v>
      </c>
      <c r="F76" s="30"/>
      <c r="G76" s="30"/>
      <c r="H76" s="31"/>
      <c r="I76" s="30" t="s">
        <v>35</v>
      </c>
    </row>
    <row r="77" spans="4:8">
      <c r="D77" s="37"/>
      <c r="E77" s="37"/>
      <c r="H77" s="38"/>
    </row>
    <row r="78" spans="4:8">
      <c r="D78" s="37"/>
      <c r="E78" s="37"/>
      <c r="H78" s="38"/>
    </row>
    <row r="79" spans="2:9">
      <c r="B79" s="30" t="s">
        <v>44</v>
      </c>
      <c r="C79" s="30" t="s">
        <v>45</v>
      </c>
      <c r="D79" s="34" t="s">
        <v>18</v>
      </c>
      <c r="E79" s="35" t="s">
        <v>46</v>
      </c>
      <c r="F79" s="30" t="s">
        <v>47</v>
      </c>
      <c r="G79" s="30"/>
      <c r="H79" s="31" t="s">
        <v>48</v>
      </c>
      <c r="I79" s="30" t="s">
        <v>49</v>
      </c>
    </row>
    <row r="80" spans="1:9">
      <c r="A80" s="30" t="s">
        <v>87</v>
      </c>
      <c r="B80" s="29" t="s">
        <v>88</v>
      </c>
      <c r="C80" s="29" t="s">
        <v>75</v>
      </c>
      <c r="D80" s="49">
        <v>3258</v>
      </c>
      <c r="E80" s="35">
        <f t="shared" ref="E80:E87" si="3">D80*1.03+1</f>
        <v>3356.74</v>
      </c>
      <c r="F80" s="29" t="s">
        <v>53</v>
      </c>
      <c r="G80" s="29" t="s">
        <v>54</v>
      </c>
      <c r="H80" s="29" t="s">
        <v>89</v>
      </c>
      <c r="I80" s="29" t="s">
        <v>37</v>
      </c>
    </row>
    <row r="81" ht="240" spans="1:9">
      <c r="A81" s="30" t="s">
        <v>90</v>
      </c>
      <c r="B81" s="29"/>
      <c r="C81" s="29" t="s">
        <v>75</v>
      </c>
      <c r="D81" s="49">
        <v>13863</v>
      </c>
      <c r="E81" s="35">
        <f>D81*1.02+1</f>
        <v>14141.26</v>
      </c>
      <c r="F81" s="29" t="s">
        <v>53</v>
      </c>
      <c r="G81" s="29" t="s">
        <v>56</v>
      </c>
      <c r="H81" s="29" t="s">
        <v>91</v>
      </c>
      <c r="I81" s="29"/>
    </row>
    <row r="82" spans="1:9">
      <c r="A82" s="30" t="s">
        <v>92</v>
      </c>
      <c r="B82" s="29" t="s">
        <v>93</v>
      </c>
      <c r="C82" s="29" t="s">
        <v>75</v>
      </c>
      <c r="D82" s="49">
        <v>5130</v>
      </c>
      <c r="E82" s="35">
        <f t="shared" si="3"/>
        <v>5284.9</v>
      </c>
      <c r="F82" s="29" t="s">
        <v>53</v>
      </c>
      <c r="G82" s="29" t="s">
        <v>54</v>
      </c>
      <c r="H82" s="29" t="s">
        <v>89</v>
      </c>
      <c r="I82" s="29"/>
    </row>
    <row r="83" ht="240" spans="1:9">
      <c r="A83" s="30" t="s">
        <v>94</v>
      </c>
      <c r="B83" s="29"/>
      <c r="C83" s="29" t="s">
        <v>75</v>
      </c>
      <c r="D83" s="49">
        <v>21822</v>
      </c>
      <c r="E83" s="35">
        <f>D83*1.02+1</f>
        <v>22259.44</v>
      </c>
      <c r="F83" s="29" t="s">
        <v>53</v>
      </c>
      <c r="G83" s="29" t="s">
        <v>56</v>
      </c>
      <c r="H83" s="29" t="s">
        <v>91</v>
      </c>
      <c r="I83" s="29"/>
    </row>
    <row r="84" spans="1:9">
      <c r="A84" s="30" t="s">
        <v>95</v>
      </c>
      <c r="B84" s="29" t="s">
        <v>64</v>
      </c>
      <c r="C84" s="29" t="s">
        <v>75</v>
      </c>
      <c r="D84" s="49">
        <v>2205</v>
      </c>
      <c r="E84" s="35">
        <f t="shared" si="3"/>
        <v>2272.15</v>
      </c>
      <c r="F84" s="29" t="s">
        <v>53</v>
      </c>
      <c r="G84" s="29" t="s">
        <v>54</v>
      </c>
      <c r="H84" s="29" t="s">
        <v>96</v>
      </c>
      <c r="I84" s="29"/>
    </row>
    <row r="85" ht="240" spans="1:9">
      <c r="A85" s="30"/>
      <c r="B85" s="29"/>
      <c r="C85" s="29" t="s">
        <v>75</v>
      </c>
      <c r="D85" s="49">
        <v>9441</v>
      </c>
      <c r="E85" s="35">
        <f t="shared" si="3"/>
        <v>9725.23</v>
      </c>
      <c r="F85" s="29" t="s">
        <v>53</v>
      </c>
      <c r="G85" s="29" t="s">
        <v>56</v>
      </c>
      <c r="H85" s="29" t="s">
        <v>97</v>
      </c>
      <c r="I85" s="29"/>
    </row>
    <row r="86" spans="1:9">
      <c r="A86" s="30" t="s">
        <v>98</v>
      </c>
      <c r="B86" s="29" t="s">
        <v>99</v>
      </c>
      <c r="C86" s="29" t="s">
        <v>75</v>
      </c>
      <c r="D86" s="49">
        <v>840</v>
      </c>
      <c r="E86" s="35">
        <f t="shared" si="3"/>
        <v>866.2</v>
      </c>
      <c r="F86" s="29" t="s">
        <v>53</v>
      </c>
      <c r="G86" s="29" t="s">
        <v>54</v>
      </c>
      <c r="H86" s="29" t="s">
        <v>96</v>
      </c>
      <c r="I86" s="29"/>
    </row>
    <row r="87" ht="240" spans="1:9">
      <c r="A87" s="30"/>
      <c r="B87" s="29"/>
      <c r="C87" s="29" t="s">
        <v>75</v>
      </c>
      <c r="D87" s="49">
        <v>3609</v>
      </c>
      <c r="E87" s="35">
        <f t="shared" si="3"/>
        <v>3718.27</v>
      </c>
      <c r="F87" s="29" t="s">
        <v>53</v>
      </c>
      <c r="G87" s="29" t="s">
        <v>56</v>
      </c>
      <c r="H87" s="29" t="s">
        <v>97</v>
      </c>
      <c r="I87" s="29"/>
    </row>
    <row r="88" spans="2:9">
      <c r="B88" s="30" t="s">
        <v>71</v>
      </c>
      <c r="C88" s="30"/>
      <c r="D88" s="34">
        <f>SUM(D80:D87)</f>
        <v>60168</v>
      </c>
      <c r="E88" s="35">
        <f>SUM(E80:E87)</f>
        <v>61624.19</v>
      </c>
      <c r="F88" s="30"/>
      <c r="G88" s="30"/>
      <c r="H88" s="31"/>
      <c r="I88" s="30"/>
    </row>
    <row r="89" spans="4:8">
      <c r="D89" s="37"/>
      <c r="E89" s="37"/>
      <c r="H89" s="38"/>
    </row>
    <row r="90" spans="1:9">
      <c r="A90" s="30" t="s">
        <v>87</v>
      </c>
      <c r="B90" s="30" t="s">
        <v>81</v>
      </c>
      <c r="C90" s="30"/>
      <c r="D90" s="34">
        <v>1422</v>
      </c>
      <c r="E90" s="34">
        <f>D90*1.02</f>
        <v>1450.44</v>
      </c>
      <c r="F90" s="30"/>
      <c r="G90" s="30"/>
      <c r="H90" s="31"/>
      <c r="I90" s="30" t="s">
        <v>37</v>
      </c>
    </row>
    <row r="91" spans="4:8">
      <c r="D91" s="37"/>
      <c r="E91" s="37"/>
      <c r="H91" s="38"/>
    </row>
    <row r="92" spans="4:8">
      <c r="D92" s="37"/>
      <c r="E92" s="37"/>
      <c r="H92" s="38"/>
    </row>
    <row r="93" spans="2:9">
      <c r="B93" s="30" t="s">
        <v>44</v>
      </c>
      <c r="C93" s="30" t="s">
        <v>45</v>
      </c>
      <c r="D93" s="34" t="s">
        <v>18</v>
      </c>
      <c r="E93" s="35" t="s">
        <v>46</v>
      </c>
      <c r="F93" s="30" t="s">
        <v>47</v>
      </c>
      <c r="G93" s="30"/>
      <c r="H93" s="31" t="s">
        <v>48</v>
      </c>
      <c r="I93" s="30" t="s">
        <v>49</v>
      </c>
    </row>
    <row r="94" spans="1:9">
      <c r="A94" s="30" t="s">
        <v>100</v>
      </c>
      <c r="B94" s="29" t="s">
        <v>88</v>
      </c>
      <c r="C94" s="29" t="s">
        <v>75</v>
      </c>
      <c r="D94" s="46">
        <v>3390</v>
      </c>
      <c r="E94" s="35">
        <f t="shared" ref="E94:E103" si="4">D94*1.03+1</f>
        <v>3492.7</v>
      </c>
      <c r="F94" s="29" t="s">
        <v>53</v>
      </c>
      <c r="G94" s="29" t="s">
        <v>54</v>
      </c>
      <c r="H94" s="29" t="s">
        <v>101</v>
      </c>
      <c r="I94" s="29" t="s">
        <v>40</v>
      </c>
    </row>
    <row r="95" spans="1:9">
      <c r="A95" s="30"/>
      <c r="B95" s="29"/>
      <c r="C95" s="29" t="s">
        <v>75</v>
      </c>
      <c r="D95" s="46">
        <v>6576</v>
      </c>
      <c r="E95" s="35">
        <f t="shared" si="4"/>
        <v>6774.28</v>
      </c>
      <c r="F95" s="29" t="s">
        <v>53</v>
      </c>
      <c r="G95" s="29" t="s">
        <v>56</v>
      </c>
      <c r="H95" s="29" t="s">
        <v>102</v>
      </c>
      <c r="I95" s="29"/>
    </row>
    <row r="96" spans="1:9">
      <c r="A96" s="30" t="s">
        <v>103</v>
      </c>
      <c r="B96" s="29" t="s">
        <v>104</v>
      </c>
      <c r="C96" s="29" t="s">
        <v>75</v>
      </c>
      <c r="D96" s="46">
        <v>552</v>
      </c>
      <c r="E96" s="35">
        <f t="shared" si="4"/>
        <v>569.56</v>
      </c>
      <c r="F96" s="29" t="s">
        <v>53</v>
      </c>
      <c r="G96" s="29" t="s">
        <v>54</v>
      </c>
      <c r="H96" s="29" t="s">
        <v>101</v>
      </c>
      <c r="I96" s="29"/>
    </row>
    <row r="97" spans="1:9">
      <c r="A97" s="30"/>
      <c r="B97" s="29"/>
      <c r="C97" s="29" t="s">
        <v>75</v>
      </c>
      <c r="D97" s="46">
        <v>1074</v>
      </c>
      <c r="E97" s="35">
        <f t="shared" si="4"/>
        <v>1107.22</v>
      </c>
      <c r="F97" s="29" t="s">
        <v>53</v>
      </c>
      <c r="G97" s="29" t="s">
        <v>56</v>
      </c>
      <c r="H97" s="29" t="s">
        <v>102</v>
      </c>
      <c r="I97" s="29"/>
    </row>
    <row r="98" spans="1:9">
      <c r="A98" s="30" t="s">
        <v>105</v>
      </c>
      <c r="B98" s="29" t="s">
        <v>68</v>
      </c>
      <c r="C98" s="29" t="s">
        <v>75</v>
      </c>
      <c r="D98" s="46">
        <v>2586</v>
      </c>
      <c r="E98" s="35">
        <f t="shared" si="4"/>
        <v>2664.58</v>
      </c>
      <c r="F98" s="29" t="s">
        <v>53</v>
      </c>
      <c r="G98" s="29" t="s">
        <v>54</v>
      </c>
      <c r="H98" s="29" t="s">
        <v>101</v>
      </c>
      <c r="I98" s="29"/>
    </row>
    <row r="99" spans="1:9">
      <c r="A99" s="30"/>
      <c r="B99" s="29"/>
      <c r="C99" s="29" t="s">
        <v>75</v>
      </c>
      <c r="D99" s="46">
        <v>4974</v>
      </c>
      <c r="E99" s="35">
        <f t="shared" si="4"/>
        <v>5124.22</v>
      </c>
      <c r="F99" s="29" t="s">
        <v>53</v>
      </c>
      <c r="G99" s="29" t="s">
        <v>56</v>
      </c>
      <c r="H99" s="29" t="s">
        <v>102</v>
      </c>
      <c r="I99" s="29"/>
    </row>
    <row r="100" spans="1:9">
      <c r="A100" s="30" t="s">
        <v>106</v>
      </c>
      <c r="B100" s="29" t="s">
        <v>107</v>
      </c>
      <c r="C100" s="29" t="s">
        <v>75</v>
      </c>
      <c r="D100" s="46">
        <v>1218</v>
      </c>
      <c r="E100" s="35">
        <f t="shared" si="4"/>
        <v>1255.54</v>
      </c>
      <c r="F100" s="29" t="s">
        <v>53</v>
      </c>
      <c r="G100" s="29" t="s">
        <v>54</v>
      </c>
      <c r="H100" s="29" t="s">
        <v>101</v>
      </c>
      <c r="I100" s="29"/>
    </row>
    <row r="101" spans="1:9">
      <c r="A101" s="30"/>
      <c r="B101" s="29"/>
      <c r="C101" s="29" t="s">
        <v>75</v>
      </c>
      <c r="D101" s="46">
        <v>2352</v>
      </c>
      <c r="E101" s="35">
        <f t="shared" si="4"/>
        <v>2423.56</v>
      </c>
      <c r="F101" s="29" t="s">
        <v>53</v>
      </c>
      <c r="G101" s="29" t="s">
        <v>56</v>
      </c>
      <c r="H101" s="29" t="s">
        <v>102</v>
      </c>
      <c r="I101" s="29"/>
    </row>
    <row r="102" spans="1:9">
      <c r="A102" s="30" t="s">
        <v>108</v>
      </c>
      <c r="B102" s="29" t="s">
        <v>109</v>
      </c>
      <c r="C102" s="29" t="s">
        <v>75</v>
      </c>
      <c r="D102" s="46">
        <v>3156</v>
      </c>
      <c r="E102" s="35">
        <f t="shared" si="4"/>
        <v>3251.68</v>
      </c>
      <c r="F102" s="29" t="s">
        <v>53</v>
      </c>
      <c r="G102" s="29" t="s">
        <v>54</v>
      </c>
      <c r="H102" s="29" t="s">
        <v>101</v>
      </c>
      <c r="I102" s="29"/>
    </row>
    <row r="103" spans="1:9">
      <c r="A103" s="30"/>
      <c r="B103" s="29"/>
      <c r="C103" s="29" t="s">
        <v>75</v>
      </c>
      <c r="D103" s="46">
        <v>6078</v>
      </c>
      <c r="E103" s="35">
        <f t="shared" si="4"/>
        <v>6261.34</v>
      </c>
      <c r="F103" s="29" t="s">
        <v>53</v>
      </c>
      <c r="G103" s="29" t="s">
        <v>56</v>
      </c>
      <c r="H103" s="29" t="s">
        <v>102</v>
      </c>
      <c r="I103" s="29"/>
    </row>
    <row r="104" spans="2:9">
      <c r="B104" s="30" t="s">
        <v>71</v>
      </c>
      <c r="C104" s="30"/>
      <c r="D104" s="34">
        <f>SUM(D94:D103)</f>
        <v>31956</v>
      </c>
      <c r="E104" s="35">
        <f>SUM(E94:E103)</f>
        <v>32924.68</v>
      </c>
      <c r="F104" s="30"/>
      <c r="G104" s="30"/>
      <c r="H104" s="31"/>
      <c r="I104" s="30"/>
    </row>
  </sheetData>
  <mergeCells count="63">
    <mergeCell ref="A1:K1"/>
    <mergeCell ref="A2:D2"/>
    <mergeCell ref="E2:K2"/>
    <mergeCell ref="A8:A29"/>
    <mergeCell ref="A35:A36"/>
    <mergeCell ref="A37:A42"/>
    <mergeCell ref="A43:A46"/>
    <mergeCell ref="A50:A56"/>
    <mergeCell ref="A60:A63"/>
    <mergeCell ref="A70:A73"/>
    <mergeCell ref="A84:A85"/>
    <mergeCell ref="A86:A87"/>
    <mergeCell ref="A94:A95"/>
    <mergeCell ref="A96:A97"/>
    <mergeCell ref="A98:A99"/>
    <mergeCell ref="A100:A101"/>
    <mergeCell ref="A102:A103"/>
    <mergeCell ref="B8:B13"/>
    <mergeCell ref="B19:B29"/>
    <mergeCell ref="B60:B61"/>
    <mergeCell ref="B62:B63"/>
    <mergeCell ref="B70:B71"/>
    <mergeCell ref="B72:B73"/>
    <mergeCell ref="B80:B81"/>
    <mergeCell ref="B82:B83"/>
    <mergeCell ref="B84:B85"/>
    <mergeCell ref="B86:B87"/>
    <mergeCell ref="B94:B95"/>
    <mergeCell ref="B96:B97"/>
    <mergeCell ref="B98:B99"/>
    <mergeCell ref="B100:B101"/>
    <mergeCell ref="B102:B103"/>
    <mergeCell ref="C8:C29"/>
    <mergeCell ref="D13:D14"/>
    <mergeCell ref="D15:D16"/>
    <mergeCell ref="D17:D24"/>
    <mergeCell ref="D25:D29"/>
    <mergeCell ref="E21:E22"/>
    <mergeCell ref="F51:F54"/>
    <mergeCell ref="G51:G54"/>
    <mergeCell ref="H8:H11"/>
    <mergeCell ref="H12:H14"/>
    <mergeCell ref="H15:H16"/>
    <mergeCell ref="H17:H18"/>
    <mergeCell ref="I35:I36"/>
    <mergeCell ref="I37:I42"/>
    <mergeCell ref="I43:I44"/>
    <mergeCell ref="I45:I46"/>
    <mergeCell ref="I51:I55"/>
    <mergeCell ref="I60:I63"/>
    <mergeCell ref="I70:I73"/>
    <mergeCell ref="I80:I87"/>
    <mergeCell ref="I94:I103"/>
    <mergeCell ref="J8:J11"/>
    <mergeCell ref="J12:J14"/>
    <mergeCell ref="J15:J16"/>
    <mergeCell ref="J17:J18"/>
    <mergeCell ref="K8:K11"/>
    <mergeCell ref="K12:K14"/>
    <mergeCell ref="K15:K16"/>
    <mergeCell ref="K17:K18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2025-04-28T07:51:39Z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107C6A3F6FAB4C3688BF9F15B5FB99CD_13</vt:lpwstr>
  </property>
</Properties>
</file>