
<file path=[Content_Types].xml><?xml version="1.0" encoding="utf-8"?>
<Types xmlns="http://schemas.openxmlformats.org/package/2006/content-types">
  <Default Extension="jpeg" ContentType="image/jpeg"/>
  <Default Extension="JPG" ContentType="image/.jpg"/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45" windowHeight="11925"/>
  </bookViews>
  <sheets>
    <sheet name="delivery list" sheetId="1" r:id="rId1"/>
    <sheet name="shipping mark" sheetId="2" r:id="rId2"/>
  </sheets>
  <externalReferences>
    <externalReference r:id="rId3"/>
  </externalReferenc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<sst xmlns="http://schemas.openxmlformats.org/spreadsheetml/2006/main" count="392" uniqueCount="74">
  <si>
    <t xml:space="preserve">（Relay Packaging Group Delivery List）
</t>
  </si>
  <si>
    <t>Shipping Date :</t>
  </si>
  <si>
    <r>
      <t>上海市闵行区兴梅路</t>
    </r>
    <r>
      <rPr>
        <b/>
        <sz val="11"/>
        <color rgb="FFFF0000"/>
        <rFont val="Calibri"/>
        <charset val="0"/>
      </rPr>
      <t>485</t>
    </r>
    <r>
      <rPr>
        <b/>
        <sz val="11"/>
        <color rgb="FFFF0000"/>
        <rFont val="宋体"/>
        <charset val="0"/>
      </rPr>
      <t>号</t>
    </r>
    <r>
      <rPr>
        <b/>
        <sz val="11"/>
        <color rgb="FFFF0000"/>
        <rFont val="Calibri"/>
        <charset val="0"/>
      </rPr>
      <t>1213</t>
    </r>
    <r>
      <rPr>
        <b/>
        <sz val="11"/>
        <color rgb="FFFF0000"/>
        <rFont val="宋体"/>
        <charset val="0"/>
      </rPr>
      <t>室</t>
    </r>
    <r>
      <rPr>
        <b/>
        <sz val="11"/>
        <color rgb="FFFF0000"/>
        <rFont val="Calibri"/>
        <charset val="0"/>
      </rPr>
      <t xml:space="preserve"> Dale17278268090    </t>
    </r>
  </si>
  <si>
    <t>Item Code</t>
  </si>
  <si>
    <t>Style No.</t>
  </si>
  <si>
    <t>Color</t>
  </si>
  <si>
    <t>ARTICLE</t>
  </si>
  <si>
    <t>Size</t>
  </si>
  <si>
    <t>Order Qty</t>
  </si>
  <si>
    <t>Back-up Qty</t>
  </si>
  <si>
    <t>Total Qty</t>
  </si>
  <si>
    <t>Carton #/Total</t>
  </si>
  <si>
    <t>Net Weight (kg)</t>
  </si>
  <si>
    <t>Gross Weight (kg)</t>
  </si>
  <si>
    <t>Carton Dimension(cm)</t>
  </si>
  <si>
    <t>CBM(m³)</t>
  </si>
  <si>
    <t>JJW-ST-001(STRING)</t>
  </si>
  <si>
    <t>LIQUID HR PALAZZO JEAN  '039231</t>
  </si>
  <si>
    <t>30.5*25.5*17</t>
  </si>
  <si>
    <t>LIQUID PATCH POCKET PANT '173090</t>
  </si>
  <si>
    <t>JJW-LD-IT(INNOVATION TICKET)</t>
  </si>
  <si>
    <t>4-1</t>
  </si>
  <si>
    <t>35*22*52</t>
  </si>
  <si>
    <t>4-2</t>
  </si>
  <si>
    <t>4-3</t>
  </si>
  <si>
    <t>4-4</t>
  </si>
  <si>
    <t>28*19.5*38</t>
  </si>
  <si>
    <t>3-1</t>
  </si>
  <si>
    <t>3-2</t>
  </si>
  <si>
    <t>3-3</t>
  </si>
  <si>
    <t>JJW-LD-WT（WAIST TAG）</t>
  </si>
  <si>
    <t>46*31*26</t>
  </si>
  <si>
    <t>JJW-OR-ST(PRODUCT TICKET)</t>
  </si>
  <si>
    <t>2-1</t>
  </si>
  <si>
    <t>2-2</t>
  </si>
  <si>
    <t>JJW-WL003-EF(Woven Label)-Total Amount</t>
  </si>
  <si>
    <t>240031&amp;152089</t>
  </si>
  <si>
    <t>26*16*11</t>
  </si>
  <si>
    <t>Paper ticketing-Total Amount</t>
  </si>
  <si>
    <t xml:space="preserve">Factory name </t>
  </si>
  <si>
    <t>PO. Number</t>
  </si>
  <si>
    <t>S25040207</t>
  </si>
  <si>
    <t>JUSTJEANS</t>
  </si>
  <si>
    <t>Style Code.</t>
  </si>
  <si>
    <t>Product Code.</t>
  </si>
  <si>
    <t>Carton No.:</t>
  </si>
  <si>
    <t>Inner Packages</t>
  </si>
  <si>
    <t>pcs/bundle</t>
  </si>
  <si>
    <t xml:space="preserve">SIZE/qty </t>
  </si>
  <si>
    <t>9370+230</t>
  </si>
  <si>
    <t>Carton Dimension（CM）</t>
  </si>
  <si>
    <t>Country of Origin：</t>
  </si>
  <si>
    <t>Gross Weight（KG）</t>
  </si>
  <si>
    <t>Made In China</t>
  </si>
  <si>
    <t>Net Weight（KG）</t>
  </si>
  <si>
    <t>Remark</t>
  </si>
  <si>
    <t>1/1</t>
  </si>
  <si>
    <t>8339+261</t>
  </si>
  <si>
    <t>4/1</t>
  </si>
  <si>
    <t>4/2</t>
  </si>
  <si>
    <t>4/3</t>
  </si>
  <si>
    <t>4/4</t>
  </si>
  <si>
    <t>970+190</t>
  </si>
  <si>
    <t>3/1</t>
  </si>
  <si>
    <t>3/2</t>
  </si>
  <si>
    <t>3/3</t>
  </si>
  <si>
    <t>2739+171</t>
  </si>
  <si>
    <t>2/1</t>
  </si>
  <si>
    <t>2/2</t>
  </si>
  <si>
    <t>4139+170</t>
  </si>
  <si>
    <t>S25040068</t>
  </si>
  <si>
    <t>JJW-WL003-EF （Woven Label)</t>
  </si>
  <si>
    <t>1.5KG</t>
  </si>
  <si>
    <t>2KG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</si>
</sst>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7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_);[Red]\(0\)"/>
    <numFmt numFmtId="177" formatCode="0.00_);[Red]\(0.00\)"/>
    <numFmt numFmtId="178" formatCode="0.000_ "/>
  </numFmts>
  <fonts count="42">
    <font>
      <sz val="11"/>
      <color theme="1"/>
      <name val="宋体"/>
      <charset val="134"/>
      <scheme val="minor"/>
    </font>
    <font>
      <b/>
      <sz val="36"/>
      <color indexed="47"/>
      <name val="Segoe Print"/>
      <charset val="0"/>
    </font>
    <font>
      <b/>
      <sz val="12"/>
      <color indexed="8"/>
      <name val="等线"/>
      <charset val="134"/>
    </font>
    <font>
      <b/>
      <sz val="16"/>
      <color indexed="8"/>
      <name val="等线"/>
      <charset val="134"/>
    </font>
    <font>
      <b/>
      <sz val="11"/>
      <color indexed="8"/>
      <name val="等线"/>
      <charset val="134"/>
    </font>
    <font>
      <b/>
      <sz val="14"/>
      <color indexed="8"/>
      <name val="等线"/>
      <charset val="134"/>
    </font>
    <font>
      <sz val="11"/>
      <color theme="1"/>
      <name val="等线"/>
      <charset val="134"/>
    </font>
    <font>
      <b/>
      <sz val="20"/>
      <color rgb="FF000000"/>
      <name val="宋体"/>
      <charset val="134"/>
    </font>
    <font>
      <b/>
      <sz val="11"/>
      <color theme="1"/>
      <name val="Calibri"/>
      <charset val="0"/>
    </font>
    <font>
      <b/>
      <sz val="11"/>
      <color rgb="FFFF0000"/>
      <name val="Calibri"/>
      <charset val="0"/>
    </font>
    <font>
      <b/>
      <sz val="11"/>
      <color theme="1"/>
      <name val="宋体"/>
      <charset val="134"/>
    </font>
    <font>
      <b/>
      <sz val="11"/>
      <color rgb="FFFF0000"/>
      <name val="宋体"/>
      <charset val="0"/>
    </font>
    <font>
      <b/>
      <sz val="12"/>
      <name val="Calibri"/>
      <charset val="134"/>
    </font>
    <font>
      <b/>
      <sz val="11"/>
      <name val="宋体"/>
      <charset val="134"/>
    </font>
    <font>
      <b/>
      <sz val="11"/>
      <color theme="1"/>
      <name val="宋体"/>
      <charset val="134"/>
      <scheme val="minor"/>
    </font>
    <font>
      <b/>
      <sz val="12"/>
      <color theme="1"/>
      <name val="宋体"/>
      <charset val="134"/>
    </font>
    <font>
      <b/>
      <sz val="11"/>
      <name val="Calibri"/>
      <charset val="134"/>
    </font>
    <font>
      <b/>
      <sz val="12"/>
      <name val="等线"/>
      <charset val="134"/>
    </font>
    <font>
      <sz val="12"/>
      <name val="等线"/>
      <charset val="134"/>
    </font>
    <font>
      <b/>
      <sz val="11"/>
      <name val="等线"/>
      <charset val="134"/>
    </font>
    <font>
      <b/>
      <sz val="12"/>
      <color theme="1"/>
      <name val="等线"/>
      <charset val="134"/>
    </font>
    <font>
      <b/>
      <sz val="9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indexed="8"/>
      <name val="Calibri"/>
      <charset val="134"/>
    </font>
  </fonts>
  <fills count="3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6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3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1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0" fillId="6" borderId="23" applyNumberFormat="0" applyFont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7" fillId="0" borderId="24" applyNumberFormat="0" applyFill="0" applyAlignment="0" applyProtection="0">
      <alignment vertical="center"/>
    </xf>
    <xf numFmtId="0" fontId="28" fillId="0" borderId="24" applyNumberFormat="0" applyFill="0" applyAlignment="0" applyProtection="0">
      <alignment vertical="center"/>
    </xf>
    <xf numFmtId="0" fontId="29" fillId="0" borderId="25" applyNumberFormat="0" applyFill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0" fillId="7" borderId="26" applyNumberFormat="0" applyAlignment="0" applyProtection="0">
      <alignment vertical="center"/>
    </xf>
    <xf numFmtId="0" fontId="31" fillId="8" borderId="27" applyNumberFormat="0" applyAlignment="0" applyProtection="0">
      <alignment vertical="center"/>
    </xf>
    <xf numFmtId="0" fontId="32" fillId="8" borderId="26" applyNumberFormat="0" applyAlignment="0" applyProtection="0">
      <alignment vertical="center"/>
    </xf>
    <xf numFmtId="0" fontId="33" fillId="9" borderId="28" applyNumberFormat="0" applyAlignment="0" applyProtection="0">
      <alignment vertical="center"/>
    </xf>
    <xf numFmtId="0" fontId="34" fillId="0" borderId="29" applyNumberFormat="0" applyFill="0" applyAlignment="0" applyProtection="0">
      <alignment vertical="center"/>
    </xf>
    <xf numFmtId="0" fontId="35" fillId="0" borderId="30" applyNumberFormat="0" applyFill="0" applyAlignment="0" applyProtection="0">
      <alignment vertical="center"/>
    </xf>
    <xf numFmtId="0" fontId="36" fillId="10" borderId="0" applyNumberFormat="0" applyBorder="0" applyAlignment="0" applyProtection="0">
      <alignment vertical="center"/>
    </xf>
    <xf numFmtId="0" fontId="37" fillId="11" borderId="0" applyNumberFormat="0" applyBorder="0" applyAlignment="0" applyProtection="0">
      <alignment vertical="center"/>
    </xf>
    <xf numFmtId="0" fontId="38" fillId="12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40" fillId="18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40" fillId="22" borderId="0" applyNumberFormat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40" fillId="30" borderId="0" applyNumberFormat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9" fillId="33" borderId="0" applyNumberFormat="0" applyBorder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41" fillId="0" borderId="0">
      <alignment vertical="center"/>
    </xf>
    <xf numFmtId="0" fontId="6" fillId="0" borderId="0"/>
  </cellStyleXfs>
  <cellXfs count="106">
    <xf numFmtId="0" fontId="0" fillId="0" borderId="0" xfId="0">
      <alignment vertical="center"/>
    </xf>
    <xf numFmtId="0" fontId="1" fillId="0" borderId="1" xfId="50" applyFont="1" applyBorder="1" applyAlignment="1">
      <alignment horizontal="center"/>
    </xf>
    <xf numFmtId="0" fontId="1" fillId="0" borderId="2" xfId="50" applyFont="1" applyBorder="1" applyAlignment="1">
      <alignment horizontal="center"/>
    </xf>
    <xf numFmtId="0" fontId="1" fillId="0" borderId="3" xfId="50" applyFont="1" applyBorder="1" applyAlignment="1">
      <alignment horizontal="center"/>
    </xf>
    <xf numFmtId="0" fontId="2" fillId="0" borderId="4" xfId="50" applyFont="1" applyBorder="1" applyAlignment="1">
      <alignment horizontal="center" vertical="center"/>
    </xf>
    <xf numFmtId="0" fontId="3" fillId="0" borderId="4" xfId="50" applyFont="1" applyBorder="1" applyAlignment="1">
      <alignment horizontal="center" vertical="center"/>
    </xf>
    <xf numFmtId="0" fontId="4" fillId="0" borderId="5" xfId="50" applyFont="1" applyBorder="1" applyAlignment="1">
      <alignment horizontal="center" vertical="center"/>
    </xf>
    <xf numFmtId="0" fontId="2" fillId="0" borderId="1" xfId="50" applyFont="1" applyBorder="1" applyAlignment="1">
      <alignment horizontal="center" vertical="center" wrapText="1"/>
    </xf>
    <xf numFmtId="0" fontId="5" fillId="0" borderId="6" xfId="50" applyFont="1" applyBorder="1" applyAlignment="1">
      <alignment horizontal="center" vertical="center"/>
    </xf>
    <xf numFmtId="0" fontId="2" fillId="0" borderId="1" xfId="50" applyFont="1" applyBorder="1" applyAlignment="1">
      <alignment horizontal="center" vertical="center"/>
    </xf>
    <xf numFmtId="0" fontId="5" fillId="0" borderId="7" xfId="50" applyFont="1" applyBorder="1" applyAlignment="1">
      <alignment horizontal="center" vertical="center"/>
    </xf>
    <xf numFmtId="0" fontId="2" fillId="0" borderId="4" xfId="50" applyFont="1" applyFill="1" applyBorder="1" applyAlignment="1">
      <alignment horizontal="center" vertical="center" wrapText="1"/>
    </xf>
    <xf numFmtId="0" fontId="5" fillId="0" borderId="8" xfId="50" applyFont="1" applyBorder="1" applyAlignment="1">
      <alignment horizontal="center" vertical="center"/>
    </xf>
    <xf numFmtId="49" fontId="5" fillId="0" borderId="8" xfId="50" applyNumberFormat="1" applyFont="1" applyFill="1" applyBorder="1" applyAlignment="1">
      <alignment horizontal="center" vertical="center"/>
    </xf>
    <xf numFmtId="0" fontId="5" fillId="0" borderId="9" xfId="50" applyFont="1" applyBorder="1" applyAlignment="1">
      <alignment horizontal="center" vertical="center"/>
    </xf>
    <xf numFmtId="0" fontId="2" fillId="0" borderId="4" xfId="50" applyNumberFormat="1" applyFont="1" applyBorder="1" applyAlignment="1">
      <alignment horizontal="center" vertical="center"/>
    </xf>
    <xf numFmtId="0" fontId="5" fillId="0" borderId="4" xfId="50" applyFont="1" applyBorder="1" applyAlignment="1">
      <alignment horizontal="center" vertical="center"/>
    </xf>
    <xf numFmtId="0" fontId="4" fillId="0" borderId="4" xfId="50" applyFont="1" applyBorder="1" applyAlignment="1">
      <alignment horizontal="center" vertical="center"/>
    </xf>
    <xf numFmtId="0" fontId="5" fillId="0" borderId="10" xfId="50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2" fillId="0" borderId="1" xfId="50" applyFont="1" applyFill="1" applyBorder="1" applyAlignment="1">
      <alignment horizontal="center" vertical="center"/>
    </xf>
    <xf numFmtId="0" fontId="2" fillId="0" borderId="1" xfId="50" applyFont="1" applyFill="1" applyBorder="1" applyAlignment="1">
      <alignment horizontal="center" vertical="center" wrapText="1"/>
    </xf>
    <xf numFmtId="0" fontId="6" fillId="0" borderId="0" xfId="0" applyFont="1">
      <alignment vertical="center"/>
    </xf>
    <xf numFmtId="0" fontId="7" fillId="0" borderId="11" xfId="0" applyFont="1" applyFill="1" applyBorder="1" applyAlignment="1">
      <alignment horizontal="center" vertical="center" wrapText="1"/>
    </xf>
    <xf numFmtId="0" fontId="7" fillId="0" borderId="11" xfId="0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right" vertical="center"/>
    </xf>
    <xf numFmtId="14" fontId="9" fillId="2" borderId="12" xfId="0" applyNumberFormat="1" applyFont="1" applyFill="1" applyBorder="1" applyAlignment="1">
      <alignment horizontal="left" vertical="center"/>
    </xf>
    <xf numFmtId="14" fontId="9" fillId="2" borderId="13" xfId="0" applyNumberFormat="1" applyFont="1" applyFill="1" applyBorder="1" applyAlignment="1">
      <alignment horizontal="left" vertical="center"/>
    </xf>
    <xf numFmtId="0" fontId="10" fillId="0" borderId="0" xfId="0" applyFont="1" applyFill="1" applyBorder="1" applyAlignment="1">
      <alignment horizontal="right" vertical="center"/>
    </xf>
    <xf numFmtId="49" fontId="11" fillId="2" borderId="14" xfId="0" applyNumberFormat="1" applyFont="1" applyFill="1" applyBorder="1" applyAlignment="1">
      <alignment horizontal="left" vertical="center"/>
    </xf>
    <xf numFmtId="49" fontId="9" fillId="2" borderId="15" xfId="0" applyNumberFormat="1" applyFont="1" applyFill="1" applyBorder="1" applyAlignment="1">
      <alignment horizontal="left" vertical="center"/>
    </xf>
    <xf numFmtId="0" fontId="12" fillId="0" borderId="11" xfId="49" applyFont="1" applyFill="1" applyBorder="1" applyAlignment="1">
      <alignment horizontal="center" vertical="center" wrapText="1"/>
    </xf>
    <xf numFmtId="49" fontId="12" fillId="0" borderId="11" xfId="49" applyNumberFormat="1" applyFont="1" applyFill="1" applyBorder="1" applyAlignment="1">
      <alignment horizontal="center" vertical="center" wrapText="1"/>
    </xf>
    <xf numFmtId="176" fontId="12" fillId="0" borderId="11" xfId="49" applyNumberFormat="1" applyFont="1" applyFill="1" applyBorder="1" applyAlignment="1">
      <alignment horizontal="center" vertical="center" wrapText="1"/>
    </xf>
    <xf numFmtId="0" fontId="2" fillId="0" borderId="5" xfId="50" applyFont="1" applyFill="1" applyBorder="1" applyAlignment="1">
      <alignment horizontal="left" vertical="center" wrapText="1"/>
    </xf>
    <xf numFmtId="0" fontId="2" fillId="3" borderId="1" xfId="50" applyFont="1" applyFill="1" applyBorder="1" applyAlignment="1">
      <alignment horizontal="left" vertical="center" shrinkToFit="1"/>
    </xf>
    <xf numFmtId="0" fontId="13" fillId="3" borderId="11" xfId="0" applyFont="1" applyFill="1" applyBorder="1" applyAlignment="1">
      <alignment horizontal="center" vertical="center" wrapText="1"/>
    </xf>
    <xf numFmtId="0" fontId="14" fillId="3" borderId="11" xfId="0" applyFont="1" applyFill="1" applyBorder="1" applyAlignment="1">
      <alignment horizontal="left" vertical="center"/>
    </xf>
    <xf numFmtId="0" fontId="14" fillId="3" borderId="11" xfId="0" applyFont="1" applyFill="1" applyBorder="1" applyAlignment="1">
      <alignment horizontal="center" vertical="center"/>
    </xf>
    <xf numFmtId="0" fontId="15" fillId="3" borderId="11" xfId="0" applyFont="1" applyFill="1" applyBorder="1" applyAlignment="1">
      <alignment horizontal="center" vertical="center"/>
    </xf>
    <xf numFmtId="0" fontId="2" fillId="0" borderId="10" xfId="50" applyFont="1" applyFill="1" applyBorder="1" applyAlignment="1">
      <alignment horizontal="left" vertical="center" wrapText="1"/>
    </xf>
    <xf numFmtId="0" fontId="2" fillId="0" borderId="1" xfId="50" applyFont="1" applyBorder="1" applyAlignment="1">
      <alignment horizontal="left" vertical="center" shrinkToFit="1"/>
    </xf>
    <xf numFmtId="0" fontId="16" fillId="0" borderId="11" xfId="0" applyFont="1" applyFill="1" applyBorder="1" applyAlignment="1">
      <alignment horizontal="center" vertical="center" wrapText="1"/>
    </xf>
    <xf numFmtId="0" fontId="14" fillId="0" borderId="11" xfId="0" applyFont="1" applyBorder="1" applyAlignment="1">
      <alignment horizontal="left" vertical="center"/>
    </xf>
    <xf numFmtId="0" fontId="14" fillId="0" borderId="11" xfId="0" applyFont="1" applyBorder="1" applyAlignment="1">
      <alignment horizontal="center" vertical="center"/>
    </xf>
    <xf numFmtId="0" fontId="15" fillId="2" borderId="11" xfId="0" applyFont="1" applyFill="1" applyBorder="1" applyAlignment="1">
      <alignment horizontal="center" vertical="center"/>
    </xf>
    <xf numFmtId="0" fontId="2" fillId="0" borderId="16" xfId="50" applyFont="1" applyFill="1" applyBorder="1" applyAlignment="1">
      <alignment horizontal="left" vertical="center" wrapText="1"/>
    </xf>
    <xf numFmtId="0" fontId="2" fillId="3" borderId="17" xfId="50" applyFont="1" applyFill="1" applyBorder="1" applyAlignment="1">
      <alignment horizontal="center" vertical="center" shrinkToFit="1"/>
    </xf>
    <xf numFmtId="0" fontId="16" fillId="3" borderId="11" xfId="0" applyFont="1" applyFill="1" applyBorder="1" applyAlignment="1">
      <alignment horizontal="center" vertical="center" wrapText="1"/>
    </xf>
    <xf numFmtId="0" fontId="15" fillId="3" borderId="6" xfId="0" applyFont="1" applyFill="1" applyBorder="1" applyAlignment="1">
      <alignment horizontal="center" vertical="center"/>
    </xf>
    <xf numFmtId="0" fontId="14" fillId="3" borderId="6" xfId="0" applyFont="1" applyFill="1" applyBorder="1" applyAlignment="1">
      <alignment horizontal="center" vertical="center"/>
    </xf>
    <xf numFmtId="0" fontId="2" fillId="0" borderId="0" xfId="50" applyFont="1" applyFill="1" applyBorder="1" applyAlignment="1">
      <alignment horizontal="left" vertical="center" wrapText="1"/>
    </xf>
    <xf numFmtId="0" fontId="2" fillId="3" borderId="18" xfId="50" applyFont="1" applyFill="1" applyBorder="1" applyAlignment="1">
      <alignment horizontal="center" vertical="center" shrinkToFit="1"/>
    </xf>
    <xf numFmtId="0" fontId="15" fillId="3" borderId="19" xfId="0" applyFont="1" applyFill="1" applyBorder="1" applyAlignment="1">
      <alignment horizontal="center" vertical="center"/>
    </xf>
    <xf numFmtId="0" fontId="14" fillId="3" borderId="19" xfId="0" applyFont="1" applyFill="1" applyBorder="1" applyAlignment="1">
      <alignment horizontal="center" vertical="center"/>
    </xf>
    <xf numFmtId="0" fontId="2" fillId="3" borderId="20" xfId="50" applyFont="1" applyFill="1" applyBorder="1" applyAlignment="1">
      <alignment horizontal="center" vertical="center" shrinkToFit="1"/>
    </xf>
    <xf numFmtId="0" fontId="15" fillId="3" borderId="7" xfId="0" applyFont="1" applyFill="1" applyBorder="1" applyAlignment="1">
      <alignment horizontal="center" vertical="center"/>
    </xf>
    <xf numFmtId="0" fontId="14" fillId="3" borderId="7" xfId="0" applyFont="1" applyFill="1" applyBorder="1" applyAlignment="1">
      <alignment horizontal="center" vertical="center"/>
    </xf>
    <xf numFmtId="0" fontId="2" fillId="0" borderId="18" xfId="50" applyFont="1" applyBorder="1" applyAlignment="1">
      <alignment horizontal="center" vertical="center" shrinkToFit="1"/>
    </xf>
    <xf numFmtId="0" fontId="15" fillId="2" borderId="19" xfId="0" applyFont="1" applyFill="1" applyBorder="1" applyAlignment="1">
      <alignment horizontal="center" vertical="center"/>
    </xf>
    <xf numFmtId="0" fontId="14" fillId="0" borderId="19" xfId="0" applyFont="1" applyBorder="1" applyAlignment="1">
      <alignment horizontal="center" vertical="center"/>
    </xf>
    <xf numFmtId="0" fontId="2" fillId="0" borderId="15" xfId="50" applyFont="1" applyFill="1" applyBorder="1" applyAlignment="1">
      <alignment horizontal="left" vertical="center" wrapText="1"/>
    </xf>
    <xf numFmtId="0" fontId="2" fillId="0" borderId="20" xfId="50" applyFont="1" applyBorder="1" applyAlignment="1">
      <alignment horizontal="left" vertical="center" shrinkToFit="1"/>
    </xf>
    <xf numFmtId="0" fontId="15" fillId="2" borderId="7" xfId="0" applyFont="1" applyFill="1" applyBorder="1" applyAlignment="1">
      <alignment horizontal="center" vertical="center"/>
    </xf>
    <xf numFmtId="0" fontId="14" fillId="0" borderId="7" xfId="0" applyFont="1" applyBorder="1" applyAlignment="1">
      <alignment horizontal="center" vertical="center"/>
    </xf>
    <xf numFmtId="0" fontId="2" fillId="3" borderId="17" xfId="50" applyFont="1" applyFill="1" applyBorder="1" applyAlignment="1">
      <alignment horizontal="left" vertical="center" shrinkToFit="1"/>
    </xf>
    <xf numFmtId="0" fontId="2" fillId="0" borderId="0" xfId="50" applyFont="1" applyFill="1" applyAlignment="1">
      <alignment horizontal="left" vertical="center" wrapText="1"/>
    </xf>
    <xf numFmtId="0" fontId="2" fillId="3" borderId="18" xfId="50" applyFont="1" applyFill="1" applyBorder="1" applyAlignment="1">
      <alignment horizontal="left" vertical="center" shrinkToFit="1"/>
    </xf>
    <xf numFmtId="0" fontId="2" fillId="3" borderId="20" xfId="50" applyFont="1" applyFill="1" applyBorder="1" applyAlignment="1">
      <alignment horizontal="left" vertical="center" shrinkToFit="1"/>
    </xf>
    <xf numFmtId="0" fontId="2" fillId="0" borderId="17" xfId="50" applyFont="1" applyBorder="1" applyAlignment="1">
      <alignment horizontal="center" vertical="center" shrinkToFit="1"/>
    </xf>
    <xf numFmtId="0" fontId="15" fillId="2" borderId="6" xfId="0" applyFont="1" applyFill="1" applyBorder="1" applyAlignment="1">
      <alignment horizontal="center" vertical="center"/>
    </xf>
    <xf numFmtId="0" fontId="14" fillId="0" borderId="6" xfId="0" applyFont="1" applyBorder="1" applyAlignment="1">
      <alignment horizontal="center" vertical="center"/>
    </xf>
    <xf numFmtId="0" fontId="2" fillId="0" borderId="20" xfId="50" applyFont="1" applyBorder="1" applyAlignment="1">
      <alignment horizontal="center" vertical="center" shrinkToFit="1"/>
    </xf>
    <xf numFmtId="0" fontId="17" fillId="4" borderId="11" xfId="0" applyNumberFormat="1" applyFont="1" applyFill="1" applyBorder="1" applyAlignment="1">
      <alignment horizontal="left" vertical="center"/>
    </xf>
    <xf numFmtId="0" fontId="18" fillId="4" borderId="1" xfId="50" applyFont="1" applyFill="1" applyBorder="1" applyAlignment="1">
      <alignment vertical="center" wrapText="1" shrinkToFit="1"/>
    </xf>
    <xf numFmtId="0" fontId="19" fillId="4" borderId="11" xfId="0" applyFont="1" applyFill="1" applyBorder="1" applyAlignment="1">
      <alignment horizontal="center" vertical="center" wrapText="1"/>
    </xf>
    <xf numFmtId="0" fontId="19" fillId="4" borderId="11" xfId="0" applyFont="1" applyFill="1" applyBorder="1" applyAlignment="1">
      <alignment horizontal="left" vertical="center"/>
    </xf>
    <xf numFmtId="0" fontId="19" fillId="4" borderId="11" xfId="0" applyFont="1" applyFill="1" applyBorder="1" applyAlignment="1">
      <alignment horizontal="center" vertical="center"/>
    </xf>
    <xf numFmtId="0" fontId="17" fillId="4" borderId="11" xfId="0" applyFont="1" applyFill="1" applyBorder="1" applyAlignment="1">
      <alignment horizontal="center" vertical="center"/>
    </xf>
    <xf numFmtId="0" fontId="20" fillId="0" borderId="11" xfId="0" applyFont="1" applyBorder="1" applyAlignment="1">
      <alignment horizontal="left" vertical="center"/>
    </xf>
    <xf numFmtId="0" fontId="16" fillId="0" borderId="11" xfId="0" applyFont="1" applyFill="1" applyBorder="1" applyAlignment="1">
      <alignment vertical="center" wrapText="1"/>
    </xf>
    <xf numFmtId="0" fontId="14" fillId="5" borderId="11" xfId="0" applyFont="1" applyFill="1" applyBorder="1" applyAlignment="1">
      <alignment horizontal="center" vertical="center"/>
    </xf>
    <xf numFmtId="14" fontId="9" fillId="2" borderId="21" xfId="0" applyNumberFormat="1" applyFont="1" applyFill="1" applyBorder="1" applyAlignment="1">
      <alignment horizontal="left" vertical="center"/>
    </xf>
    <xf numFmtId="49" fontId="9" fillId="2" borderId="22" xfId="0" applyNumberFormat="1" applyFont="1" applyFill="1" applyBorder="1" applyAlignment="1">
      <alignment horizontal="left" vertical="center"/>
    </xf>
    <xf numFmtId="177" fontId="12" fillId="0" borderId="11" xfId="49" applyNumberFormat="1" applyFont="1" applyFill="1" applyBorder="1" applyAlignment="1">
      <alignment horizontal="center" vertical="center" wrapText="1"/>
    </xf>
    <xf numFmtId="0" fontId="2" fillId="3" borderId="4" xfId="50" applyFont="1" applyFill="1" applyBorder="1" applyAlignment="1">
      <alignment horizontal="center" vertical="center" wrapText="1"/>
    </xf>
    <xf numFmtId="178" fontId="21" fillId="3" borderId="11" xfId="0" applyNumberFormat="1" applyFont="1" applyFill="1" applyBorder="1" applyAlignment="1">
      <alignment horizontal="center" vertical="center"/>
    </xf>
    <xf numFmtId="178" fontId="21" fillId="0" borderId="11" xfId="0" applyNumberFormat="1" applyFont="1" applyBorder="1" applyAlignment="1">
      <alignment horizontal="center" vertical="center"/>
    </xf>
    <xf numFmtId="49" fontId="14" fillId="3" borderId="11" xfId="0" applyNumberFormat="1" applyFont="1" applyFill="1" applyBorder="1" applyAlignment="1">
      <alignment horizontal="center" vertical="center"/>
    </xf>
    <xf numFmtId="49" fontId="14" fillId="0" borderId="11" xfId="0" applyNumberFormat="1" applyFont="1" applyBorder="1" applyAlignment="1">
      <alignment horizontal="center" vertical="center"/>
    </xf>
    <xf numFmtId="0" fontId="2" fillId="3" borderId="5" xfId="50" applyFont="1" applyFill="1" applyBorder="1" applyAlignment="1">
      <alignment horizontal="center" vertical="center" wrapText="1"/>
    </xf>
    <xf numFmtId="178" fontId="21" fillId="3" borderId="6" xfId="0" applyNumberFormat="1" applyFont="1" applyFill="1" applyBorder="1" applyAlignment="1">
      <alignment horizontal="center" vertical="center"/>
    </xf>
    <xf numFmtId="0" fontId="2" fillId="3" borderId="8" xfId="50" applyFont="1" applyFill="1" applyBorder="1" applyAlignment="1">
      <alignment horizontal="center" vertical="center" wrapText="1"/>
    </xf>
    <xf numFmtId="178" fontId="21" fillId="3" borderId="19" xfId="0" applyNumberFormat="1" applyFont="1" applyFill="1" applyBorder="1" applyAlignment="1">
      <alignment horizontal="center" vertical="center"/>
    </xf>
    <xf numFmtId="0" fontId="2" fillId="3" borderId="10" xfId="50" applyFont="1" applyFill="1" applyBorder="1" applyAlignment="1">
      <alignment horizontal="center" vertical="center" wrapText="1"/>
    </xf>
    <xf numFmtId="178" fontId="21" fillId="3" borderId="7" xfId="0" applyNumberFormat="1" applyFont="1" applyFill="1" applyBorder="1" applyAlignment="1">
      <alignment horizontal="center" vertical="center"/>
    </xf>
    <xf numFmtId="0" fontId="2" fillId="0" borderId="5" xfId="50" applyFont="1" applyFill="1" applyBorder="1" applyAlignment="1">
      <alignment horizontal="center" vertical="center" wrapText="1"/>
    </xf>
    <xf numFmtId="178" fontId="21" fillId="0" borderId="6" xfId="0" applyNumberFormat="1" applyFont="1" applyBorder="1" applyAlignment="1">
      <alignment horizontal="center" vertical="center"/>
    </xf>
    <xf numFmtId="0" fontId="2" fillId="0" borderId="8" xfId="50" applyFont="1" applyFill="1" applyBorder="1" applyAlignment="1">
      <alignment horizontal="center" vertical="center" wrapText="1"/>
    </xf>
    <xf numFmtId="178" fontId="21" fillId="0" borderId="19" xfId="0" applyNumberFormat="1" applyFont="1" applyBorder="1" applyAlignment="1">
      <alignment horizontal="center" vertical="center"/>
    </xf>
    <xf numFmtId="0" fontId="2" fillId="0" borderId="10" xfId="50" applyFont="1" applyFill="1" applyBorder="1" applyAlignment="1">
      <alignment horizontal="center" vertical="center" wrapText="1"/>
    </xf>
    <xf numFmtId="178" fontId="21" fillId="0" borderId="7" xfId="0" applyNumberFormat="1" applyFont="1" applyBorder="1" applyAlignment="1">
      <alignment horizontal="center" vertical="center"/>
    </xf>
    <xf numFmtId="0" fontId="21" fillId="0" borderId="11" xfId="0" applyFont="1" applyBorder="1" applyAlignment="1">
      <alignment horizontal="center" vertical="center"/>
    </xf>
    <xf numFmtId="178" fontId="19" fillId="4" borderId="11" xfId="0" applyNumberFormat="1" applyFont="1" applyFill="1" applyBorder="1" applyAlignment="1">
      <alignment horizontal="center" vertical="center"/>
    </xf>
    <xf numFmtId="178" fontId="14" fillId="5" borderId="11" xfId="0" applyNumberFormat="1" applyFont="1" applyFill="1" applyBorder="1" applyAlignment="1">
      <alignment horizontal="center" vertical="center"/>
    </xf>
    <xf numFmtId="0" fontId="2" fillId="3" borderId="1" xfId="50" applyFont="1" applyFill="1" applyBorder="1" applyAlignment="1" quotePrefix="1">
      <alignment horizontal="left" vertical="center" shrinkToFit="1"/>
    </xf>
    <xf numFmtId="0" fontId="2" fillId="0" borderId="1" xfId="50" applyFont="1" applyBorder="1" applyAlignment="1" quotePrefix="1">
      <alignment horizontal="left" vertical="center" shrinkToFit="1"/>
    </xf>
    <xf numFmtId="0" fontId="2" fillId="3" borderId="17" xfId="50" applyFont="1" applyFill="1" applyBorder="1" applyAlignment="1" quotePrefix="1">
      <alignment horizontal="center" vertical="center" shrinkToFit="1"/>
    </xf>
    <xf numFmtId="0" fontId="2" fillId="0" borderId="18" xfId="50" applyFont="1" applyBorder="1" applyAlignment="1" quotePrefix="1">
      <alignment horizontal="center" vertical="center" shrinkToFit="1"/>
    </xf>
    <xf numFmtId="0" fontId="2" fillId="3" borderId="17" xfId="50" applyFont="1" applyFill="1" applyBorder="1" applyAlignment="1" quotePrefix="1">
      <alignment horizontal="left" vertical="center" shrinkToFit="1"/>
    </xf>
    <xf numFmtId="0" fontId="2" fillId="0" borderId="17" xfId="50" applyFont="1" applyBorder="1" applyAlignment="1" quotePrefix="1">
      <alignment horizontal="center" vertical="center" shrinkToFit="1"/>
    </xf>
    <xf numFmtId="0" fontId="2" fillId="0" borderId="1" xfId="50" applyFont="1" applyBorder="1" applyAlignment="1" quotePrefix="1">
      <alignment horizontal="center" vertical="center"/>
    </xf>
  </cellXfs>
  <cellStyles count="51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" xfId="49"/>
    <cellStyle name="常规 5" xfId="50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tyles" Target="styles.xml"/><Relationship Id="rId5" Type="http://schemas.openxmlformats.org/officeDocument/2006/relationships/sharedStrings" Target="sharedStrings.xml"/><Relationship Id="rId4" Type="http://schemas.openxmlformats.org/officeDocument/2006/relationships/theme" Target="theme/theme1.xml"/><Relationship Id="rId3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7" Type="http://schemas.openxmlformats.org/officeDocument/2006/relationships/image" Target="../media/image7.pn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2</xdr:col>
      <xdr:colOff>19050</xdr:colOff>
      <xdr:row>0</xdr:row>
      <xdr:rowOff>247650</xdr:rowOff>
    </xdr:from>
    <xdr:to>
      <xdr:col>2</xdr:col>
      <xdr:colOff>1066800</xdr:colOff>
      <xdr:row>2</xdr:row>
      <xdr:rowOff>9525</xdr:rowOff>
    </xdr:to>
    <xdr:pic>
      <xdr:nvPicPr>
        <xdr:cNvPr id="2" name="图片 1" descr="c67a7c13b4c9cfa6185c2a094b9aeb9"/>
        <xdr:cNvPicPr>
          <a:picLocks noChangeAspect="1"/>
        </xdr:cNvPicPr>
      </xdr:nvPicPr>
      <xdr:blipFill>
        <a:blip r:embed="rId1"/>
        <a:srcRect l="14822" t="3298" r="3656" b="7309"/>
        <a:stretch>
          <a:fillRect/>
        </a:stretch>
      </xdr:blipFill>
      <xdr:spPr>
        <a:xfrm>
          <a:off x="5962650" y="247650"/>
          <a:ext cx="1047750" cy="1514475"/>
        </a:xfrm>
        <a:prstGeom prst="rect">
          <a:avLst/>
        </a:prstGeom>
      </xdr:spPr>
    </xdr:pic>
    <xdr:clientData/>
  </xdr:twoCellAnchor>
  <xdr:twoCellAnchor editAs="oneCell">
    <xdr:from>
      <xdr:col>1</xdr:col>
      <xdr:colOff>3781425</xdr:colOff>
      <xdr:row>12</xdr:row>
      <xdr:rowOff>161925</xdr:rowOff>
    </xdr:from>
    <xdr:to>
      <xdr:col>2</xdr:col>
      <xdr:colOff>904875</xdr:colOff>
      <xdr:row>13</xdr:row>
      <xdr:rowOff>1476375</xdr:rowOff>
    </xdr:to>
    <xdr:pic>
      <xdr:nvPicPr>
        <xdr:cNvPr id="4" name="图片 3" descr="c67a7c13b4c9cfa6185c2a094b9aeb9"/>
        <xdr:cNvPicPr>
          <a:picLocks noChangeAspect="1"/>
        </xdr:cNvPicPr>
      </xdr:nvPicPr>
      <xdr:blipFill>
        <a:blip r:embed="rId1"/>
        <a:srcRect l="22974" t="3373" r="6621" b="9483"/>
        <a:stretch>
          <a:fillRect/>
        </a:stretch>
      </xdr:blipFill>
      <xdr:spPr>
        <a:xfrm>
          <a:off x="5943600" y="5565775"/>
          <a:ext cx="904875" cy="1476375"/>
        </a:xfrm>
        <a:prstGeom prst="rect">
          <a:avLst/>
        </a:prstGeom>
      </xdr:spPr>
    </xdr:pic>
    <xdr:clientData/>
  </xdr:twoCellAnchor>
  <xdr:twoCellAnchor editAs="oneCell">
    <xdr:from>
      <xdr:col>1</xdr:col>
      <xdr:colOff>3781425</xdr:colOff>
      <xdr:row>36</xdr:row>
      <xdr:rowOff>171450</xdr:rowOff>
    </xdr:from>
    <xdr:to>
      <xdr:col>3</xdr:col>
      <xdr:colOff>13970</xdr:colOff>
      <xdr:row>37</xdr:row>
      <xdr:rowOff>1483360</xdr:rowOff>
    </xdr:to>
    <xdr:pic>
      <xdr:nvPicPr>
        <xdr:cNvPr id="5" name="图片 4" descr="e133b20a6f0fc4172d71c0a0fd3d1ad"/>
        <xdr:cNvPicPr>
          <a:picLocks noChangeAspect="1"/>
        </xdr:cNvPicPr>
      </xdr:nvPicPr>
      <xdr:blipFill>
        <a:blip r:embed="rId2"/>
        <a:srcRect l="23790" t="12374" r="26800" b="8534"/>
        <a:stretch>
          <a:fillRect/>
        </a:stretch>
      </xdr:blipFill>
      <xdr:spPr>
        <a:xfrm rot="16200000">
          <a:off x="6813550" y="13902690"/>
          <a:ext cx="1502410" cy="3242945"/>
        </a:xfrm>
        <a:prstGeom prst="rect">
          <a:avLst/>
        </a:prstGeom>
      </xdr:spPr>
    </xdr:pic>
    <xdr:clientData/>
  </xdr:twoCellAnchor>
  <xdr:twoCellAnchor editAs="oneCell">
    <xdr:from>
      <xdr:col>1</xdr:col>
      <xdr:colOff>3781425</xdr:colOff>
      <xdr:row>49</xdr:row>
      <xdr:rowOff>7302</xdr:rowOff>
    </xdr:from>
    <xdr:to>
      <xdr:col>3</xdr:col>
      <xdr:colOff>13970</xdr:colOff>
      <xdr:row>50</xdr:row>
      <xdr:rowOff>11112</xdr:rowOff>
    </xdr:to>
    <xdr:pic>
      <xdr:nvPicPr>
        <xdr:cNvPr id="6" name="图片 5" descr="e133b20a6f0fc4172d71c0a0fd3d1ad"/>
        <xdr:cNvPicPr>
          <a:picLocks noChangeAspect="1"/>
        </xdr:cNvPicPr>
      </xdr:nvPicPr>
      <xdr:blipFill>
        <a:blip r:embed="rId2"/>
        <a:srcRect l="23790" t="12374" r="26800" b="8534"/>
        <a:stretch>
          <a:fillRect/>
        </a:stretch>
      </xdr:blipFill>
      <xdr:spPr>
        <a:xfrm rot="16200000">
          <a:off x="6813550" y="18542000"/>
          <a:ext cx="1502410" cy="3242945"/>
        </a:xfrm>
        <a:prstGeom prst="rect">
          <a:avLst/>
        </a:prstGeom>
      </xdr:spPr>
    </xdr:pic>
    <xdr:clientData/>
  </xdr:twoCellAnchor>
  <xdr:twoCellAnchor editAs="oneCell">
    <xdr:from>
      <xdr:col>1</xdr:col>
      <xdr:colOff>3781425</xdr:colOff>
      <xdr:row>61</xdr:row>
      <xdr:rowOff>11112</xdr:rowOff>
    </xdr:from>
    <xdr:to>
      <xdr:col>3</xdr:col>
      <xdr:colOff>13970</xdr:colOff>
      <xdr:row>62</xdr:row>
      <xdr:rowOff>14922</xdr:rowOff>
    </xdr:to>
    <xdr:pic>
      <xdr:nvPicPr>
        <xdr:cNvPr id="7" name="图片 6" descr="e133b20a6f0fc4172d71c0a0fd3d1ad"/>
        <xdr:cNvPicPr>
          <a:picLocks noChangeAspect="1"/>
        </xdr:cNvPicPr>
      </xdr:nvPicPr>
      <xdr:blipFill>
        <a:blip r:embed="rId2"/>
        <a:srcRect l="23790" t="12374" r="26800" b="8534"/>
        <a:stretch>
          <a:fillRect/>
        </a:stretch>
      </xdr:blipFill>
      <xdr:spPr>
        <a:xfrm rot="16200000">
          <a:off x="6813550" y="23171785"/>
          <a:ext cx="1502410" cy="3242945"/>
        </a:xfrm>
        <a:prstGeom prst="rect">
          <a:avLst/>
        </a:prstGeom>
      </xdr:spPr>
    </xdr:pic>
    <xdr:clientData/>
  </xdr:twoCellAnchor>
  <xdr:twoCellAnchor editAs="oneCell">
    <xdr:from>
      <xdr:col>1</xdr:col>
      <xdr:colOff>3781425</xdr:colOff>
      <xdr:row>72</xdr:row>
      <xdr:rowOff>171450</xdr:rowOff>
    </xdr:from>
    <xdr:to>
      <xdr:col>3</xdr:col>
      <xdr:colOff>14605</xdr:colOff>
      <xdr:row>74</xdr:row>
      <xdr:rowOff>10160</xdr:rowOff>
    </xdr:to>
    <xdr:pic>
      <xdr:nvPicPr>
        <xdr:cNvPr id="8" name="图片 7" descr="e133b20a6f0fc4172d71c0a0fd3d1ad"/>
        <xdr:cNvPicPr>
          <a:picLocks noChangeAspect="1"/>
        </xdr:cNvPicPr>
      </xdr:nvPicPr>
      <xdr:blipFill>
        <a:blip r:embed="rId2"/>
        <a:srcRect l="23790" t="12374" r="26800" b="8534"/>
        <a:stretch>
          <a:fillRect/>
        </a:stretch>
      </xdr:blipFill>
      <xdr:spPr>
        <a:xfrm rot="16200000">
          <a:off x="6814185" y="27755215"/>
          <a:ext cx="1502410" cy="3243580"/>
        </a:xfrm>
        <a:prstGeom prst="rect">
          <a:avLst/>
        </a:prstGeom>
      </xdr:spPr>
    </xdr:pic>
    <xdr:clientData/>
  </xdr:twoCellAnchor>
  <xdr:twoCellAnchor editAs="oneCell">
    <xdr:from>
      <xdr:col>1</xdr:col>
      <xdr:colOff>3781425</xdr:colOff>
      <xdr:row>85</xdr:row>
      <xdr:rowOff>1905</xdr:rowOff>
    </xdr:from>
    <xdr:to>
      <xdr:col>3</xdr:col>
      <xdr:colOff>14605</xdr:colOff>
      <xdr:row>86</xdr:row>
      <xdr:rowOff>18415</xdr:rowOff>
    </xdr:to>
    <xdr:pic>
      <xdr:nvPicPr>
        <xdr:cNvPr id="9" name="图片 8" descr="e133b20a6f0fc4172d71c0a0fd3d1ad"/>
        <xdr:cNvPicPr>
          <a:picLocks noChangeAspect="1"/>
        </xdr:cNvPicPr>
      </xdr:nvPicPr>
      <xdr:blipFill>
        <a:blip r:embed="rId2"/>
        <a:srcRect l="23790" t="12374" r="26800" b="8534"/>
        <a:stretch>
          <a:fillRect/>
        </a:stretch>
      </xdr:blipFill>
      <xdr:spPr>
        <a:xfrm rot="16200000">
          <a:off x="6814185" y="32414845"/>
          <a:ext cx="1502410" cy="3243580"/>
        </a:xfrm>
        <a:prstGeom prst="rect">
          <a:avLst/>
        </a:prstGeom>
      </xdr:spPr>
    </xdr:pic>
    <xdr:clientData/>
  </xdr:twoCellAnchor>
  <xdr:twoCellAnchor editAs="oneCell">
    <xdr:from>
      <xdr:col>1</xdr:col>
      <xdr:colOff>3781425</xdr:colOff>
      <xdr:row>97</xdr:row>
      <xdr:rowOff>3810</xdr:rowOff>
    </xdr:from>
    <xdr:to>
      <xdr:col>3</xdr:col>
      <xdr:colOff>14605</xdr:colOff>
      <xdr:row>98</xdr:row>
      <xdr:rowOff>20320</xdr:rowOff>
    </xdr:to>
    <xdr:pic>
      <xdr:nvPicPr>
        <xdr:cNvPr id="10" name="图片 9" descr="e133b20a6f0fc4172d71c0a0fd3d1ad"/>
        <xdr:cNvPicPr>
          <a:picLocks noChangeAspect="1"/>
        </xdr:cNvPicPr>
      </xdr:nvPicPr>
      <xdr:blipFill>
        <a:blip r:embed="rId2"/>
        <a:srcRect l="23790" t="12374" r="26800" b="8534"/>
        <a:stretch>
          <a:fillRect/>
        </a:stretch>
      </xdr:blipFill>
      <xdr:spPr>
        <a:xfrm rot="16200000">
          <a:off x="6814185" y="37017325"/>
          <a:ext cx="1502410" cy="3243580"/>
        </a:xfrm>
        <a:prstGeom prst="rect">
          <a:avLst/>
        </a:prstGeom>
      </xdr:spPr>
    </xdr:pic>
    <xdr:clientData/>
  </xdr:twoCellAnchor>
  <xdr:twoCellAnchor editAs="oneCell">
    <xdr:from>
      <xdr:col>2</xdr:col>
      <xdr:colOff>19685</xdr:colOff>
      <xdr:row>108</xdr:row>
      <xdr:rowOff>158750</xdr:rowOff>
    </xdr:from>
    <xdr:to>
      <xdr:col>2</xdr:col>
      <xdr:colOff>1993265</xdr:colOff>
      <xdr:row>110</xdr:row>
      <xdr:rowOff>17780</xdr:rowOff>
    </xdr:to>
    <xdr:pic>
      <xdr:nvPicPr>
        <xdr:cNvPr id="11" name="图片 10" descr="a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 rot="16200000">
          <a:off x="6191885" y="42217975"/>
          <a:ext cx="1516380" cy="1973580"/>
        </a:xfrm>
        <a:prstGeom prst="rect">
          <a:avLst/>
        </a:prstGeom>
      </xdr:spPr>
    </xdr:pic>
    <xdr:clientData/>
  </xdr:twoCellAnchor>
  <xdr:twoCellAnchor editAs="oneCell">
    <xdr:from>
      <xdr:col>2</xdr:col>
      <xdr:colOff>4127</xdr:colOff>
      <xdr:row>121</xdr:row>
      <xdr:rowOff>4127</xdr:rowOff>
    </xdr:from>
    <xdr:to>
      <xdr:col>2</xdr:col>
      <xdr:colOff>2210117</xdr:colOff>
      <xdr:row>122</xdr:row>
      <xdr:rowOff>7302</xdr:rowOff>
    </xdr:to>
    <xdr:pic>
      <xdr:nvPicPr>
        <xdr:cNvPr id="12" name="图片 11" descr="b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 rot="16200000">
          <a:off x="6223000" y="46787435"/>
          <a:ext cx="1654175" cy="2205990"/>
        </a:xfrm>
        <a:prstGeom prst="rect">
          <a:avLst/>
        </a:prstGeom>
      </xdr:spPr>
    </xdr:pic>
    <xdr:clientData/>
  </xdr:twoCellAnchor>
  <xdr:twoCellAnchor editAs="oneCell">
    <xdr:from>
      <xdr:col>1</xdr:col>
      <xdr:colOff>3781425</xdr:colOff>
      <xdr:row>132</xdr:row>
      <xdr:rowOff>171450</xdr:rowOff>
    </xdr:from>
    <xdr:to>
      <xdr:col>3</xdr:col>
      <xdr:colOff>0</xdr:colOff>
      <xdr:row>134</xdr:row>
      <xdr:rowOff>27305</xdr:rowOff>
    </xdr:to>
    <xdr:pic>
      <xdr:nvPicPr>
        <xdr:cNvPr id="13" name="图片 12" descr="039231金"/>
        <xdr:cNvPicPr>
          <a:picLocks noChangeAspect="1"/>
        </xdr:cNvPicPr>
      </xdr:nvPicPr>
      <xdr:blipFill>
        <a:blip r:embed="rId5"/>
        <a:srcRect l="17737" t="3936" r="35000" b="4850"/>
        <a:stretch>
          <a:fillRect/>
        </a:stretch>
      </xdr:blipFill>
      <xdr:spPr>
        <a:xfrm rot="16200000">
          <a:off x="6957060" y="50793015"/>
          <a:ext cx="1202055" cy="3228975"/>
        </a:xfrm>
        <a:prstGeom prst="rect">
          <a:avLst/>
        </a:prstGeom>
      </xdr:spPr>
    </xdr:pic>
    <xdr:clientData/>
  </xdr:twoCellAnchor>
  <xdr:twoCellAnchor editAs="oneCell">
    <xdr:from>
      <xdr:col>1</xdr:col>
      <xdr:colOff>3781425</xdr:colOff>
      <xdr:row>144</xdr:row>
      <xdr:rowOff>171450</xdr:rowOff>
    </xdr:from>
    <xdr:to>
      <xdr:col>3</xdr:col>
      <xdr:colOff>0</xdr:colOff>
      <xdr:row>146</xdr:row>
      <xdr:rowOff>8255</xdr:rowOff>
    </xdr:to>
    <xdr:pic>
      <xdr:nvPicPr>
        <xdr:cNvPr id="14" name="图片 13" descr="039231金"/>
        <xdr:cNvPicPr>
          <a:picLocks noChangeAspect="1"/>
        </xdr:cNvPicPr>
      </xdr:nvPicPr>
      <xdr:blipFill>
        <a:blip r:embed="rId5"/>
        <a:srcRect l="17737" t="3936" r="35000" b="4850"/>
        <a:stretch>
          <a:fillRect/>
        </a:stretch>
      </xdr:blipFill>
      <xdr:spPr>
        <a:xfrm rot="16200000">
          <a:off x="6957060" y="55044340"/>
          <a:ext cx="1202055" cy="3228975"/>
        </a:xfrm>
        <a:prstGeom prst="rect">
          <a:avLst/>
        </a:prstGeom>
      </xdr:spPr>
    </xdr:pic>
    <xdr:clientData/>
  </xdr:twoCellAnchor>
  <xdr:twoCellAnchor editAs="oneCell">
    <xdr:from>
      <xdr:col>1</xdr:col>
      <xdr:colOff>3781425</xdr:colOff>
      <xdr:row>156</xdr:row>
      <xdr:rowOff>171450</xdr:rowOff>
    </xdr:from>
    <xdr:to>
      <xdr:col>3</xdr:col>
      <xdr:colOff>0</xdr:colOff>
      <xdr:row>158</xdr:row>
      <xdr:rowOff>20320</xdr:rowOff>
    </xdr:to>
    <xdr:pic>
      <xdr:nvPicPr>
        <xdr:cNvPr id="15" name="图片 14" descr="039231金"/>
        <xdr:cNvPicPr>
          <a:picLocks noChangeAspect="1"/>
        </xdr:cNvPicPr>
      </xdr:nvPicPr>
      <xdr:blipFill>
        <a:blip r:embed="rId5"/>
        <a:srcRect l="17737" t="3936" r="35000" b="4850"/>
        <a:stretch>
          <a:fillRect/>
        </a:stretch>
      </xdr:blipFill>
      <xdr:spPr>
        <a:xfrm rot="16200000">
          <a:off x="6957060" y="59326780"/>
          <a:ext cx="1201420" cy="3228975"/>
        </a:xfrm>
        <a:prstGeom prst="rect">
          <a:avLst/>
        </a:prstGeom>
      </xdr:spPr>
    </xdr:pic>
    <xdr:clientData/>
  </xdr:twoCellAnchor>
  <xdr:twoCellAnchor editAs="oneCell">
    <xdr:from>
      <xdr:col>2</xdr:col>
      <xdr:colOff>17462</xdr:colOff>
      <xdr:row>169</xdr:row>
      <xdr:rowOff>6667</xdr:rowOff>
    </xdr:from>
    <xdr:to>
      <xdr:col>2</xdr:col>
      <xdr:colOff>2703512</xdr:colOff>
      <xdr:row>170</xdr:row>
      <xdr:rowOff>9842</xdr:rowOff>
    </xdr:to>
    <xdr:pic>
      <xdr:nvPicPr>
        <xdr:cNvPr id="16" name="图片 15" descr="173090金"/>
        <xdr:cNvPicPr>
          <a:picLocks noChangeAspect="1"/>
        </xdr:cNvPicPr>
      </xdr:nvPicPr>
      <xdr:blipFill>
        <a:blip r:embed="rId6"/>
        <a:srcRect l="12684" t="7404" r="31260" b="5845"/>
        <a:stretch>
          <a:fillRect/>
        </a:stretch>
      </xdr:blipFill>
      <xdr:spPr>
        <a:xfrm rot="16200000">
          <a:off x="6647815" y="63967995"/>
          <a:ext cx="1311275" cy="2686050"/>
        </a:xfrm>
        <a:prstGeom prst="rect">
          <a:avLst/>
        </a:prstGeom>
      </xdr:spPr>
    </xdr:pic>
    <xdr:clientData/>
  </xdr:twoCellAnchor>
  <xdr:twoCellAnchor editAs="oneCell">
    <xdr:from>
      <xdr:col>1</xdr:col>
      <xdr:colOff>3766502</xdr:colOff>
      <xdr:row>25</xdr:row>
      <xdr:rowOff>11112</xdr:rowOff>
    </xdr:from>
    <xdr:to>
      <xdr:col>3</xdr:col>
      <xdr:colOff>0</xdr:colOff>
      <xdr:row>25</xdr:row>
      <xdr:rowOff>1513522</xdr:rowOff>
    </xdr:to>
    <xdr:pic>
      <xdr:nvPicPr>
        <xdr:cNvPr id="18" name="图片 17" descr="e133b20a6f0fc4172d71c0a0fd3d1ad"/>
        <xdr:cNvPicPr>
          <a:picLocks noChangeAspect="1"/>
        </xdr:cNvPicPr>
      </xdr:nvPicPr>
      <xdr:blipFill>
        <a:blip r:embed="rId2"/>
        <a:srcRect l="23790" t="12374" r="26800" b="8534"/>
        <a:stretch>
          <a:fillRect/>
        </a:stretch>
      </xdr:blipFill>
      <xdr:spPr>
        <a:xfrm rot="16200000">
          <a:off x="6798945" y="9293860"/>
          <a:ext cx="1502410" cy="3243580"/>
        </a:xfrm>
        <a:prstGeom prst="rect">
          <a:avLst/>
        </a:prstGeom>
      </xdr:spPr>
    </xdr:pic>
    <xdr:clientData/>
  </xdr:twoCellAnchor>
  <xdr:twoCellAnchor editAs="oneCell">
    <xdr:from>
      <xdr:col>1</xdr:col>
      <xdr:colOff>3781425</xdr:colOff>
      <xdr:row>181</xdr:row>
      <xdr:rowOff>9207</xdr:rowOff>
    </xdr:from>
    <xdr:to>
      <xdr:col>2</xdr:col>
      <xdr:colOff>2686050</xdr:colOff>
      <xdr:row>181</xdr:row>
      <xdr:rowOff>1320482</xdr:rowOff>
    </xdr:to>
    <xdr:pic>
      <xdr:nvPicPr>
        <xdr:cNvPr id="3" name="图片 2" descr="173090金"/>
        <xdr:cNvPicPr>
          <a:picLocks noChangeAspect="1"/>
        </xdr:cNvPicPr>
      </xdr:nvPicPr>
      <xdr:blipFill>
        <a:blip r:embed="rId6"/>
        <a:srcRect l="12684" t="7404" r="31260" b="5845"/>
        <a:stretch>
          <a:fillRect/>
        </a:stretch>
      </xdr:blipFill>
      <xdr:spPr>
        <a:xfrm rot="16200000">
          <a:off x="6630670" y="68393310"/>
          <a:ext cx="1311275" cy="2686050"/>
        </a:xfrm>
        <a:prstGeom prst="rect">
          <a:avLst/>
        </a:prstGeom>
      </xdr:spPr>
    </xdr:pic>
    <xdr:clientData/>
  </xdr:twoCellAnchor>
  <xdr:twoCellAnchor editAs="oneCell">
    <xdr:from>
      <xdr:col>2</xdr:col>
      <xdr:colOff>120650</xdr:colOff>
      <xdr:row>194</xdr:row>
      <xdr:rowOff>168275</xdr:rowOff>
    </xdr:from>
    <xdr:to>
      <xdr:col>2</xdr:col>
      <xdr:colOff>2905125</xdr:colOff>
      <xdr:row>194</xdr:row>
      <xdr:rowOff>1065530</xdr:rowOff>
    </xdr:to>
    <xdr:pic>
      <xdr:nvPicPr>
        <xdr:cNvPr id="17" name="图片 2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6064250" y="73828275"/>
          <a:ext cx="2784475" cy="89725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\Users\lydia\AppData\Local\Netease\MailMaster\view\1\A-3\&#20986;&#36135;&#28165;&#21333;&#27169;&#26495;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箱单"/>
      <sheetName val="箱贴"/>
      <sheetName val="S箱单"/>
    </sheetNames>
    <sheetDataSet>
      <sheetData sheetId="0" refreshError="1">
        <row r="7">
          <cell r="I7" t="str">
            <v>1/1</v>
          </cell>
        </row>
      </sheetData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M45"/>
  <sheetViews>
    <sheetView tabSelected="1" zoomScale="70" zoomScaleNormal="70" topLeftCell="A6" workbookViewId="0">
      <selection activeCell="M46" sqref="M46"/>
    </sheetView>
  </sheetViews>
  <sheetFormatPr defaultColWidth="9" defaultRowHeight="13.5"/>
  <cols>
    <col min="1" max="1" width="50.275" customWidth="1"/>
    <col min="2" max="2" width="29.625" customWidth="1"/>
    <col min="3" max="3" width="9.54166666666667" customWidth="1"/>
    <col min="4" max="4" width="8.09166666666667" customWidth="1"/>
    <col min="5" max="5" width="9.54166666666667" customWidth="1"/>
    <col min="6" max="6" width="7" customWidth="1"/>
    <col min="7" max="7" width="7.81666666666667" customWidth="1"/>
    <col min="9" max="9" width="10.4583333333333" customWidth="1"/>
    <col min="10" max="10" width="11.1833333333333" customWidth="1"/>
    <col min="11" max="11" width="9.63333333333333" customWidth="1"/>
    <col min="12" max="12" width="17.9083333333333" customWidth="1"/>
    <col min="13" max="13" width="15.175" customWidth="1"/>
    <col min="14" max="14" width="10.5416666666667"/>
    <col min="15" max="15" width="9.54166666666667"/>
  </cols>
  <sheetData>
    <row r="1" spans="1:13">
      <c r="A1" s="23" t="s">
        <v>0</v>
      </c>
      <c r="B1" s="24"/>
      <c r="C1" s="24"/>
      <c r="D1" s="24"/>
      <c r="E1" s="24"/>
      <c r="F1" s="24"/>
      <c r="G1" s="24"/>
      <c r="H1" s="24"/>
      <c r="I1" s="24"/>
      <c r="J1" s="24"/>
      <c r="K1" s="24"/>
      <c r="L1" s="24"/>
      <c r="M1" s="24"/>
    </row>
    <row r="2" spans="1:13">
      <c r="A2" s="24"/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</row>
    <row r="3" ht="8" customHeight="1" spans="1:13">
      <c r="A3" s="24"/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</row>
    <row r="4" ht="24" customHeight="1" spans="1:13">
      <c r="A4" s="25"/>
      <c r="B4" s="26" t="s">
        <v>1</v>
      </c>
      <c r="C4" s="26"/>
      <c r="D4" s="26"/>
      <c r="E4" s="26"/>
      <c r="F4" s="27">
        <v>45774</v>
      </c>
      <c r="G4" s="28"/>
      <c r="H4" s="28"/>
      <c r="I4" s="28"/>
      <c r="J4" s="28"/>
      <c r="K4" s="28"/>
      <c r="L4" s="28"/>
      <c r="M4" s="83"/>
    </row>
    <row r="5" ht="24" customHeight="1" spans="1:13">
      <c r="A5" s="25"/>
      <c r="B5" s="29"/>
      <c r="C5" s="29"/>
      <c r="D5" s="29"/>
      <c r="E5" s="29"/>
      <c r="F5" s="30" t="s">
        <v>2</v>
      </c>
      <c r="G5" s="31"/>
      <c r="H5" s="31"/>
      <c r="I5" s="31"/>
      <c r="J5" s="31"/>
      <c r="K5" s="31"/>
      <c r="L5" s="31"/>
      <c r="M5" s="84"/>
    </row>
    <row r="6" ht="48" spans="1:13">
      <c r="A6" s="32" t="s">
        <v>3</v>
      </c>
      <c r="B6" s="33" t="s">
        <v>4</v>
      </c>
      <c r="C6" s="33" t="s">
        <v>5</v>
      </c>
      <c r="D6" s="33" t="s">
        <v>6</v>
      </c>
      <c r="E6" s="33" t="s">
        <v>7</v>
      </c>
      <c r="F6" s="34" t="s">
        <v>8</v>
      </c>
      <c r="G6" s="34" t="s">
        <v>9</v>
      </c>
      <c r="H6" s="34" t="s">
        <v>10</v>
      </c>
      <c r="I6" s="33" t="s">
        <v>11</v>
      </c>
      <c r="J6" s="85" t="s">
        <v>12</v>
      </c>
      <c r="K6" s="85" t="s">
        <v>13</v>
      </c>
      <c r="L6" s="32" t="s">
        <v>14</v>
      </c>
      <c r="M6" s="32" t="s">
        <v>15</v>
      </c>
    </row>
    <row r="7" ht="24" customHeight="1" spans="1:13">
      <c r="A7" s="35" t="s">
        <v>16</v>
      </c>
      <c r="B7" s="106" t="s">
        <v>17</v>
      </c>
      <c r="C7" s="37"/>
      <c r="D7" s="38"/>
      <c r="E7" s="39"/>
      <c r="F7" s="40">
        <v>9370</v>
      </c>
      <c r="G7" s="39">
        <v>230</v>
      </c>
      <c r="H7" s="39">
        <f>SUM(F7:G7)</f>
        <v>9600</v>
      </c>
      <c r="I7" s="39">
        <v>1</v>
      </c>
      <c r="J7" s="39">
        <v>3.16</v>
      </c>
      <c r="K7" s="39">
        <v>3.46</v>
      </c>
      <c r="L7" s="86" t="s">
        <v>18</v>
      </c>
      <c r="M7" s="87">
        <f>0.305*0.255*0.17</f>
        <v>0.01322175</v>
      </c>
    </row>
    <row r="8" ht="24" customHeight="1" spans="1:13">
      <c r="A8" s="41"/>
      <c r="B8" s="107" t="s">
        <v>19</v>
      </c>
      <c r="C8" s="43"/>
      <c r="D8" s="44"/>
      <c r="E8" s="45"/>
      <c r="F8" s="46">
        <v>8339</v>
      </c>
      <c r="G8" s="45">
        <v>261</v>
      </c>
      <c r="H8" s="45">
        <f>SUM(F8:G8)</f>
        <v>8600</v>
      </c>
      <c r="I8" s="65">
        <v>1</v>
      </c>
      <c r="J8" s="65">
        <v>2.95</v>
      </c>
      <c r="K8" s="65">
        <v>3.25</v>
      </c>
      <c r="L8" s="11" t="s">
        <v>18</v>
      </c>
      <c r="M8" s="88">
        <f>0.305*0.255*0.17</f>
        <v>0.01322175</v>
      </c>
    </row>
    <row r="9" ht="24" customHeight="1" spans="1:13">
      <c r="A9" s="47" t="s">
        <v>20</v>
      </c>
      <c r="B9" s="108" t="s">
        <v>17</v>
      </c>
      <c r="C9" s="49"/>
      <c r="D9" s="38"/>
      <c r="E9" s="39"/>
      <c r="F9" s="50">
        <v>9370</v>
      </c>
      <c r="G9" s="51">
        <v>190</v>
      </c>
      <c r="H9" s="51">
        <f>SUM(F9:G9)</f>
        <v>9560</v>
      </c>
      <c r="I9" s="89" t="s">
        <v>21</v>
      </c>
      <c r="J9" s="39">
        <v>11.85</v>
      </c>
      <c r="K9" s="39">
        <v>12.45</v>
      </c>
      <c r="L9" s="86" t="s">
        <v>22</v>
      </c>
      <c r="M9" s="87">
        <f>0.35*0.22*0.52</f>
        <v>0.04004</v>
      </c>
    </row>
    <row r="10" ht="24" customHeight="1" spans="1:13">
      <c r="A10" s="52"/>
      <c r="B10" s="53"/>
      <c r="C10" s="49"/>
      <c r="D10" s="38"/>
      <c r="E10" s="39"/>
      <c r="F10" s="54"/>
      <c r="G10" s="55"/>
      <c r="H10" s="55"/>
      <c r="I10" s="89" t="s">
        <v>23</v>
      </c>
      <c r="J10" s="39">
        <v>11.85</v>
      </c>
      <c r="K10" s="39">
        <v>12.45</v>
      </c>
      <c r="L10" s="86" t="s">
        <v>22</v>
      </c>
      <c r="M10" s="87">
        <f>0.35*0.22*0.52</f>
        <v>0.04004</v>
      </c>
    </row>
    <row r="11" ht="24" customHeight="1" spans="1:13">
      <c r="A11" s="52"/>
      <c r="B11" s="53"/>
      <c r="C11" s="49"/>
      <c r="D11" s="38"/>
      <c r="E11" s="39"/>
      <c r="F11" s="54"/>
      <c r="G11" s="55"/>
      <c r="H11" s="55"/>
      <c r="I11" s="89" t="s">
        <v>24</v>
      </c>
      <c r="J11" s="39">
        <v>11.85</v>
      </c>
      <c r="K11" s="39">
        <v>12.45</v>
      </c>
      <c r="L11" s="86" t="s">
        <v>22</v>
      </c>
      <c r="M11" s="87">
        <f>0.35*0.22*0.52</f>
        <v>0.04004</v>
      </c>
    </row>
    <row r="12" ht="24" customHeight="1" spans="1:13">
      <c r="A12" s="52"/>
      <c r="B12" s="56"/>
      <c r="C12" s="49"/>
      <c r="D12" s="38"/>
      <c r="E12" s="39"/>
      <c r="F12" s="57"/>
      <c r="G12" s="58"/>
      <c r="H12" s="58"/>
      <c r="I12" s="89" t="s">
        <v>25</v>
      </c>
      <c r="J12" s="39">
        <v>5.05</v>
      </c>
      <c r="K12" s="39">
        <v>5.45</v>
      </c>
      <c r="L12" s="86" t="s">
        <v>26</v>
      </c>
      <c r="M12" s="87">
        <f>0.28*0.195*0.38</f>
        <v>0.020748</v>
      </c>
    </row>
    <row r="13" ht="24" customHeight="1" spans="1:13">
      <c r="A13" s="52"/>
      <c r="B13" s="109" t="s">
        <v>19</v>
      </c>
      <c r="C13" s="43"/>
      <c r="D13" s="44"/>
      <c r="E13" s="45"/>
      <c r="F13" s="60">
        <v>8339</v>
      </c>
      <c r="G13" s="61">
        <v>171</v>
      </c>
      <c r="H13" s="61">
        <f>SUM(F13:G15)</f>
        <v>8510</v>
      </c>
      <c r="I13" s="90" t="s">
        <v>27</v>
      </c>
      <c r="J13" s="45">
        <v>11.85</v>
      </c>
      <c r="K13" s="45">
        <v>12.45</v>
      </c>
      <c r="L13" s="11" t="s">
        <v>22</v>
      </c>
      <c r="M13" s="88">
        <f>0.35*0.22*0.52</f>
        <v>0.04004</v>
      </c>
    </row>
    <row r="14" ht="24" customHeight="1" spans="1:13">
      <c r="A14" s="52"/>
      <c r="B14" s="59"/>
      <c r="C14" s="43"/>
      <c r="D14" s="44"/>
      <c r="E14" s="45"/>
      <c r="F14" s="60"/>
      <c r="G14" s="61"/>
      <c r="H14" s="61"/>
      <c r="I14" s="90" t="s">
        <v>28</v>
      </c>
      <c r="J14" s="45">
        <v>11.85</v>
      </c>
      <c r="K14" s="45">
        <v>12.45</v>
      </c>
      <c r="L14" s="11" t="s">
        <v>22</v>
      </c>
      <c r="M14" s="88">
        <f>0.35*0.22*0.52</f>
        <v>0.04004</v>
      </c>
    </row>
    <row r="15" ht="24" customHeight="1" spans="1:13">
      <c r="A15" s="62"/>
      <c r="B15" s="63"/>
      <c r="C15" s="43"/>
      <c r="D15" s="44"/>
      <c r="E15" s="45"/>
      <c r="F15" s="64"/>
      <c r="G15" s="65"/>
      <c r="H15" s="65"/>
      <c r="I15" s="90" t="s">
        <v>29</v>
      </c>
      <c r="J15" s="45">
        <v>12.43</v>
      </c>
      <c r="K15" s="45">
        <v>13.03</v>
      </c>
      <c r="L15" s="11" t="s">
        <v>22</v>
      </c>
      <c r="M15" s="88">
        <f>0.35*0.22*0.52</f>
        <v>0.04004</v>
      </c>
    </row>
    <row r="16" ht="24" customHeight="1" spans="1:13">
      <c r="A16" s="47" t="s">
        <v>30</v>
      </c>
      <c r="B16" s="110" t="s">
        <v>17</v>
      </c>
      <c r="C16" s="49"/>
      <c r="D16" s="38"/>
      <c r="E16" s="39">
        <v>6</v>
      </c>
      <c r="F16" s="40">
        <v>705</v>
      </c>
      <c r="G16" s="39">
        <v>15</v>
      </c>
      <c r="H16" s="39">
        <f t="shared" ref="H15:H39" si="0">SUM(F16:G16)</f>
        <v>720</v>
      </c>
      <c r="I16" s="51">
        <v>1</v>
      </c>
      <c r="J16" s="51">
        <v>10.93</v>
      </c>
      <c r="K16" s="51">
        <v>11.43</v>
      </c>
      <c r="L16" s="91" t="s">
        <v>31</v>
      </c>
      <c r="M16" s="92">
        <f>0.46*0.31*0.26</f>
        <v>0.037076</v>
      </c>
    </row>
    <row r="17" ht="24" customHeight="1" spans="1:13">
      <c r="A17" s="67"/>
      <c r="B17" s="68"/>
      <c r="C17" s="49"/>
      <c r="D17" s="38"/>
      <c r="E17" s="39">
        <v>8</v>
      </c>
      <c r="F17" s="40">
        <v>1320</v>
      </c>
      <c r="G17" s="39">
        <v>30</v>
      </c>
      <c r="H17" s="39">
        <f t="shared" si="0"/>
        <v>1350</v>
      </c>
      <c r="I17" s="55"/>
      <c r="J17" s="55"/>
      <c r="K17" s="55"/>
      <c r="L17" s="93"/>
      <c r="M17" s="94"/>
    </row>
    <row r="18" ht="24" customHeight="1" spans="1:13">
      <c r="A18" s="67"/>
      <c r="B18" s="68"/>
      <c r="C18" s="49"/>
      <c r="D18" s="38"/>
      <c r="E18" s="39">
        <v>9</v>
      </c>
      <c r="F18" s="40">
        <v>750</v>
      </c>
      <c r="G18" s="39">
        <v>30</v>
      </c>
      <c r="H18" s="39">
        <f t="shared" si="0"/>
        <v>780</v>
      </c>
      <c r="I18" s="55"/>
      <c r="J18" s="55"/>
      <c r="K18" s="55"/>
      <c r="L18" s="93"/>
      <c r="M18" s="94"/>
    </row>
    <row r="19" ht="24" customHeight="1" spans="1:13">
      <c r="A19" s="67"/>
      <c r="B19" s="68"/>
      <c r="C19" s="49"/>
      <c r="D19" s="38"/>
      <c r="E19" s="39">
        <v>10</v>
      </c>
      <c r="F19" s="40">
        <v>1531</v>
      </c>
      <c r="G19" s="39">
        <v>69</v>
      </c>
      <c r="H19" s="39">
        <f t="shared" si="0"/>
        <v>1600</v>
      </c>
      <c r="I19" s="55"/>
      <c r="J19" s="55"/>
      <c r="K19" s="55"/>
      <c r="L19" s="93"/>
      <c r="M19" s="94"/>
    </row>
    <row r="20" ht="24" customHeight="1" spans="1:13">
      <c r="A20" s="67"/>
      <c r="B20" s="68"/>
      <c r="C20" s="49"/>
      <c r="D20" s="38"/>
      <c r="E20" s="39">
        <v>11</v>
      </c>
      <c r="F20" s="40">
        <v>800</v>
      </c>
      <c r="G20" s="39">
        <v>50</v>
      </c>
      <c r="H20" s="39">
        <f t="shared" si="0"/>
        <v>850</v>
      </c>
      <c r="I20" s="55"/>
      <c r="J20" s="55"/>
      <c r="K20" s="55"/>
      <c r="L20" s="93"/>
      <c r="M20" s="94"/>
    </row>
    <row r="21" ht="24" customHeight="1" spans="1:13">
      <c r="A21" s="67"/>
      <c r="B21" s="68"/>
      <c r="C21" s="49"/>
      <c r="D21" s="38"/>
      <c r="E21" s="39">
        <v>12</v>
      </c>
      <c r="F21" s="40">
        <v>1791</v>
      </c>
      <c r="G21" s="39">
        <v>59</v>
      </c>
      <c r="H21" s="39">
        <f t="shared" si="0"/>
        <v>1850</v>
      </c>
      <c r="I21" s="55"/>
      <c r="J21" s="55"/>
      <c r="K21" s="55"/>
      <c r="L21" s="93"/>
      <c r="M21" s="94"/>
    </row>
    <row r="22" ht="24" customHeight="1" spans="1:13">
      <c r="A22" s="67"/>
      <c r="B22" s="68"/>
      <c r="C22" s="49"/>
      <c r="D22" s="38"/>
      <c r="E22" s="39">
        <v>14</v>
      </c>
      <c r="F22" s="40">
        <v>1452</v>
      </c>
      <c r="G22" s="39">
        <v>48</v>
      </c>
      <c r="H22" s="39">
        <f t="shared" si="0"/>
        <v>1500</v>
      </c>
      <c r="I22" s="55"/>
      <c r="J22" s="55"/>
      <c r="K22" s="55"/>
      <c r="L22" s="93"/>
      <c r="M22" s="94"/>
    </row>
    <row r="23" ht="24" customHeight="1" spans="1:13">
      <c r="A23" s="67"/>
      <c r="B23" s="68"/>
      <c r="C23" s="49"/>
      <c r="D23" s="38"/>
      <c r="E23" s="39">
        <v>16</v>
      </c>
      <c r="F23" s="40">
        <v>810</v>
      </c>
      <c r="G23" s="39">
        <v>40</v>
      </c>
      <c r="H23" s="39">
        <f t="shared" si="0"/>
        <v>850</v>
      </c>
      <c r="I23" s="55"/>
      <c r="J23" s="55"/>
      <c r="K23" s="55"/>
      <c r="L23" s="93"/>
      <c r="M23" s="94"/>
    </row>
    <row r="24" ht="23" customHeight="1" spans="1:13">
      <c r="A24" s="67"/>
      <c r="B24" s="68"/>
      <c r="C24" s="49"/>
      <c r="D24" s="38"/>
      <c r="E24" s="39">
        <v>18</v>
      </c>
      <c r="F24" s="40">
        <v>98</v>
      </c>
      <c r="G24" s="39">
        <v>7</v>
      </c>
      <c r="H24" s="39">
        <f t="shared" si="0"/>
        <v>105</v>
      </c>
      <c r="I24" s="55"/>
      <c r="J24" s="55"/>
      <c r="K24" s="55"/>
      <c r="L24" s="93"/>
      <c r="M24" s="94"/>
    </row>
    <row r="25" ht="24" hidden="1" customHeight="1" spans="1:13">
      <c r="A25" s="67"/>
      <c r="B25" s="68"/>
      <c r="C25" s="49"/>
      <c r="D25" s="38"/>
      <c r="E25" s="39">
        <v>20</v>
      </c>
      <c r="F25" s="40">
        <v>63</v>
      </c>
      <c r="G25" s="39">
        <v>17</v>
      </c>
      <c r="H25" s="39">
        <f t="shared" si="0"/>
        <v>80</v>
      </c>
      <c r="I25" s="55"/>
      <c r="J25" s="55"/>
      <c r="K25" s="55"/>
      <c r="L25" s="93"/>
      <c r="M25" s="94"/>
    </row>
    <row r="26" ht="15" spans="1:13">
      <c r="A26" s="67"/>
      <c r="B26" s="68"/>
      <c r="C26" s="49"/>
      <c r="D26" s="38"/>
      <c r="E26" s="39">
        <v>22</v>
      </c>
      <c r="F26" s="40">
        <v>33</v>
      </c>
      <c r="G26" s="39">
        <v>17</v>
      </c>
      <c r="H26" s="39">
        <f t="shared" si="0"/>
        <v>50</v>
      </c>
      <c r="I26" s="55"/>
      <c r="J26" s="55"/>
      <c r="K26" s="55"/>
      <c r="L26" s="93"/>
      <c r="M26" s="94"/>
    </row>
    <row r="27" ht="15.75" spans="1:13">
      <c r="A27" s="67"/>
      <c r="B27" s="69"/>
      <c r="C27" s="49"/>
      <c r="D27" s="38"/>
      <c r="E27" s="39">
        <v>24</v>
      </c>
      <c r="F27" s="40">
        <v>17</v>
      </c>
      <c r="G27" s="39">
        <v>8</v>
      </c>
      <c r="H27" s="39">
        <f t="shared" si="0"/>
        <v>25</v>
      </c>
      <c r="I27" s="58"/>
      <c r="J27" s="58"/>
      <c r="K27" s="58"/>
      <c r="L27" s="95"/>
      <c r="M27" s="96"/>
    </row>
    <row r="28" ht="15" spans="1:13">
      <c r="A28" s="67"/>
      <c r="B28" s="111" t="s">
        <v>19</v>
      </c>
      <c r="C28" s="43"/>
      <c r="D28" s="44"/>
      <c r="E28" s="45">
        <v>6</v>
      </c>
      <c r="F28" s="46">
        <v>758</v>
      </c>
      <c r="G28" s="45">
        <v>42</v>
      </c>
      <c r="H28" s="45">
        <f t="shared" si="0"/>
        <v>800</v>
      </c>
      <c r="I28" s="72">
        <v>1</v>
      </c>
      <c r="J28" s="72">
        <v>9.83</v>
      </c>
      <c r="K28" s="72">
        <v>10.33</v>
      </c>
      <c r="L28" s="97" t="s">
        <v>31</v>
      </c>
      <c r="M28" s="98">
        <f>0.46*0.31*0.26</f>
        <v>0.037076</v>
      </c>
    </row>
    <row r="29" ht="15" spans="1:13">
      <c r="A29" s="67"/>
      <c r="B29" s="59"/>
      <c r="C29" s="43"/>
      <c r="D29" s="44"/>
      <c r="E29" s="45">
        <v>8</v>
      </c>
      <c r="F29" s="46">
        <v>1320</v>
      </c>
      <c r="G29" s="45">
        <v>80</v>
      </c>
      <c r="H29" s="45">
        <f t="shared" si="0"/>
        <v>1400</v>
      </c>
      <c r="I29" s="61"/>
      <c r="J29" s="61"/>
      <c r="K29" s="61"/>
      <c r="L29" s="99"/>
      <c r="M29" s="100"/>
    </row>
    <row r="30" ht="15" spans="1:13">
      <c r="A30" s="67"/>
      <c r="B30" s="59"/>
      <c r="C30" s="43"/>
      <c r="D30" s="44"/>
      <c r="E30" s="45">
        <v>10</v>
      </c>
      <c r="F30" s="46">
        <v>1825</v>
      </c>
      <c r="G30" s="45">
        <v>75</v>
      </c>
      <c r="H30" s="45">
        <f t="shared" si="0"/>
        <v>1900</v>
      </c>
      <c r="I30" s="61"/>
      <c r="J30" s="61"/>
      <c r="K30" s="61"/>
      <c r="L30" s="99"/>
      <c r="M30" s="100"/>
    </row>
    <row r="31" ht="15" spans="1:13">
      <c r="A31" s="67"/>
      <c r="B31" s="59"/>
      <c r="C31" s="43"/>
      <c r="D31" s="44"/>
      <c r="E31" s="45">
        <v>12</v>
      </c>
      <c r="F31" s="46">
        <v>1912</v>
      </c>
      <c r="G31" s="45">
        <v>88</v>
      </c>
      <c r="H31" s="45">
        <f t="shared" si="0"/>
        <v>2000</v>
      </c>
      <c r="I31" s="61"/>
      <c r="J31" s="61"/>
      <c r="K31" s="61"/>
      <c r="L31" s="99"/>
      <c r="M31" s="100"/>
    </row>
    <row r="32" ht="15" spans="1:13">
      <c r="A32" s="67"/>
      <c r="B32" s="59"/>
      <c r="C32" s="43"/>
      <c r="D32" s="44"/>
      <c r="E32" s="45">
        <v>14</v>
      </c>
      <c r="F32" s="46">
        <v>1410</v>
      </c>
      <c r="G32" s="45">
        <v>90</v>
      </c>
      <c r="H32" s="45">
        <f t="shared" si="0"/>
        <v>1500</v>
      </c>
      <c r="I32" s="61"/>
      <c r="J32" s="61"/>
      <c r="K32" s="61"/>
      <c r="L32" s="99"/>
      <c r="M32" s="100"/>
    </row>
    <row r="33" ht="15" spans="1:13">
      <c r="A33" s="67"/>
      <c r="B33" s="59"/>
      <c r="C33" s="43"/>
      <c r="D33" s="44"/>
      <c r="E33" s="45">
        <v>16</v>
      </c>
      <c r="F33" s="46">
        <v>735</v>
      </c>
      <c r="G33" s="45">
        <v>15</v>
      </c>
      <c r="H33" s="45">
        <f t="shared" si="0"/>
        <v>750</v>
      </c>
      <c r="I33" s="61"/>
      <c r="J33" s="61"/>
      <c r="K33" s="61"/>
      <c r="L33" s="99"/>
      <c r="M33" s="100"/>
    </row>
    <row r="34" ht="15" spans="1:13">
      <c r="A34" s="67"/>
      <c r="B34" s="59"/>
      <c r="C34" s="43"/>
      <c r="D34" s="44"/>
      <c r="E34" s="45">
        <v>18</v>
      </c>
      <c r="F34" s="46">
        <v>175</v>
      </c>
      <c r="G34" s="45">
        <v>25</v>
      </c>
      <c r="H34" s="45">
        <f t="shared" si="0"/>
        <v>200</v>
      </c>
      <c r="I34" s="61"/>
      <c r="J34" s="61"/>
      <c r="K34" s="61"/>
      <c r="L34" s="99"/>
      <c r="M34" s="100"/>
    </row>
    <row r="35" ht="15" spans="1:13">
      <c r="A35" s="67"/>
      <c r="B35" s="59"/>
      <c r="C35" s="43"/>
      <c r="D35" s="44"/>
      <c r="E35" s="45">
        <v>20</v>
      </c>
      <c r="F35" s="46">
        <v>112</v>
      </c>
      <c r="G35" s="45">
        <v>18</v>
      </c>
      <c r="H35" s="45">
        <f t="shared" si="0"/>
        <v>130</v>
      </c>
      <c r="I35" s="61"/>
      <c r="J35" s="61"/>
      <c r="K35" s="61"/>
      <c r="L35" s="99"/>
      <c r="M35" s="100"/>
    </row>
    <row r="36" ht="15" spans="1:13">
      <c r="A36" s="67"/>
      <c r="B36" s="59"/>
      <c r="C36" s="43"/>
      <c r="D36" s="44"/>
      <c r="E36" s="45">
        <v>22</v>
      </c>
      <c r="F36" s="46">
        <v>60</v>
      </c>
      <c r="G36" s="45">
        <v>20</v>
      </c>
      <c r="H36" s="45">
        <f t="shared" si="0"/>
        <v>80</v>
      </c>
      <c r="I36" s="61"/>
      <c r="J36" s="61"/>
      <c r="K36" s="61"/>
      <c r="L36" s="99"/>
      <c r="M36" s="100"/>
    </row>
    <row r="37" ht="15.75" spans="1:13">
      <c r="A37" s="67"/>
      <c r="B37" s="59"/>
      <c r="C37" s="43"/>
      <c r="D37" s="44"/>
      <c r="E37" s="45">
        <v>24</v>
      </c>
      <c r="F37" s="46">
        <v>32</v>
      </c>
      <c r="G37" s="45">
        <v>18</v>
      </c>
      <c r="H37" s="45">
        <f t="shared" si="0"/>
        <v>50</v>
      </c>
      <c r="I37" s="65"/>
      <c r="J37" s="65"/>
      <c r="K37" s="65"/>
      <c r="L37" s="101"/>
      <c r="M37" s="102"/>
    </row>
    <row r="38" ht="16.5" spans="1:13">
      <c r="A38" s="47" t="s">
        <v>32</v>
      </c>
      <c r="B38" s="108" t="s">
        <v>17</v>
      </c>
      <c r="C38" s="49"/>
      <c r="D38" s="38"/>
      <c r="E38" s="39"/>
      <c r="F38" s="50">
        <v>8770</v>
      </c>
      <c r="G38" s="51">
        <v>190</v>
      </c>
      <c r="H38" s="51">
        <f t="shared" si="0"/>
        <v>8960</v>
      </c>
      <c r="I38" s="89" t="s">
        <v>27</v>
      </c>
      <c r="J38" s="39">
        <v>17.51</v>
      </c>
      <c r="K38" s="39">
        <v>18.11</v>
      </c>
      <c r="L38" s="86" t="s">
        <v>22</v>
      </c>
      <c r="M38" s="87">
        <f>0.35*0.22*0.52</f>
        <v>0.04004</v>
      </c>
    </row>
    <row r="39" ht="16.5" spans="1:13">
      <c r="A39" s="67"/>
      <c r="B39" s="53"/>
      <c r="C39" s="49"/>
      <c r="D39" s="38"/>
      <c r="E39" s="39"/>
      <c r="F39" s="54"/>
      <c r="G39" s="55"/>
      <c r="H39" s="55"/>
      <c r="I39" s="89" t="s">
        <v>28</v>
      </c>
      <c r="J39" s="39">
        <v>14.92</v>
      </c>
      <c r="K39" s="39">
        <v>15.52</v>
      </c>
      <c r="L39" s="86" t="s">
        <v>22</v>
      </c>
      <c r="M39" s="87">
        <f>0.35*0.22*0.52</f>
        <v>0.04004</v>
      </c>
    </row>
    <row r="40" ht="16.5" spans="1:13">
      <c r="A40" s="67"/>
      <c r="B40" s="56"/>
      <c r="C40" s="49"/>
      <c r="D40" s="38"/>
      <c r="E40" s="39"/>
      <c r="F40" s="57"/>
      <c r="G40" s="58"/>
      <c r="H40" s="58"/>
      <c r="I40" s="89" t="s">
        <v>29</v>
      </c>
      <c r="J40" s="39">
        <v>4.46</v>
      </c>
      <c r="K40" s="39">
        <v>4.86</v>
      </c>
      <c r="L40" s="86" t="s">
        <v>31</v>
      </c>
      <c r="M40" s="87">
        <f>0.46*0.31*0.26</f>
        <v>0.037076</v>
      </c>
    </row>
    <row r="41" ht="16.5" spans="1:13">
      <c r="A41" s="67"/>
      <c r="B41" s="111" t="s">
        <v>19</v>
      </c>
      <c r="C41" s="43"/>
      <c r="D41" s="44"/>
      <c r="E41" s="45"/>
      <c r="F41" s="71">
        <v>8339</v>
      </c>
      <c r="G41" s="72">
        <v>170</v>
      </c>
      <c r="H41" s="72">
        <f>SUM(F41:G41)</f>
        <v>8509</v>
      </c>
      <c r="I41" s="90" t="s">
        <v>33</v>
      </c>
      <c r="J41" s="45">
        <v>17.51</v>
      </c>
      <c r="K41" s="45">
        <v>18.11</v>
      </c>
      <c r="L41" s="11" t="s">
        <v>22</v>
      </c>
      <c r="M41" s="88">
        <f>0.35*0.22*0.52</f>
        <v>0.04004</v>
      </c>
    </row>
    <row r="42" customFormat="1" ht="16.5" spans="1:13">
      <c r="A42" s="62"/>
      <c r="B42" s="73"/>
      <c r="C42" s="43"/>
      <c r="D42" s="44"/>
      <c r="E42" s="45"/>
      <c r="F42" s="64"/>
      <c r="G42" s="65"/>
      <c r="H42" s="65"/>
      <c r="I42" s="90" t="s">
        <v>34</v>
      </c>
      <c r="J42" s="45">
        <v>17.97</v>
      </c>
      <c r="K42" s="45">
        <v>18.57</v>
      </c>
      <c r="L42" s="11" t="s">
        <v>22</v>
      </c>
      <c r="M42" s="88">
        <f>0.35*0.22*0.52</f>
        <v>0.04004</v>
      </c>
    </row>
    <row r="43" customFormat="1" ht="16.5" spans="1:13">
      <c r="A43" s="62"/>
      <c r="B43" s="42"/>
      <c r="C43" s="43"/>
      <c r="D43" s="44"/>
      <c r="E43" s="45"/>
      <c r="F43" s="46"/>
      <c r="G43" s="45"/>
      <c r="H43" s="45"/>
      <c r="I43" s="45"/>
      <c r="J43" s="45"/>
      <c r="K43" s="45"/>
      <c r="L43" s="103"/>
      <c r="M43" s="88"/>
    </row>
    <row r="44" s="22" customFormat="1" ht="16.5" spans="1:13">
      <c r="A44" s="74" t="s">
        <v>35</v>
      </c>
      <c r="B44" s="75" t="s">
        <v>36</v>
      </c>
      <c r="C44" s="76"/>
      <c r="D44" s="77"/>
      <c r="E44" s="78"/>
      <c r="F44" s="79">
        <v>6200</v>
      </c>
      <c r="G44" s="78">
        <v>186</v>
      </c>
      <c r="H44" s="78">
        <v>6386</v>
      </c>
      <c r="I44" s="78">
        <v>1</v>
      </c>
      <c r="J44" s="78">
        <v>1.5</v>
      </c>
      <c r="K44" s="78">
        <v>2</v>
      </c>
      <c r="L44" s="78" t="s">
        <v>37</v>
      </c>
      <c r="M44" s="104">
        <f>0.26*0.16*0.11</f>
        <v>0.004576</v>
      </c>
    </row>
    <row r="45" ht="15.75" spans="1:13">
      <c r="A45" s="80" t="s">
        <v>38</v>
      </c>
      <c r="B45" s="81"/>
      <c r="C45" s="81"/>
      <c r="D45" s="81"/>
      <c r="E45" s="45"/>
      <c r="F45" s="82">
        <f>SUM(F7:F44)</f>
        <v>76436</v>
      </c>
      <c r="G45" s="82">
        <f>SUM(G7:G44)</f>
        <v>2259</v>
      </c>
      <c r="H45" s="82">
        <f>SUM(H7:H44)</f>
        <v>78695</v>
      </c>
      <c r="I45" s="82">
        <v>17</v>
      </c>
      <c r="J45" s="82">
        <f>SUM(J7:J44)</f>
        <v>177.47</v>
      </c>
      <c r="K45" s="82">
        <f>SUM(K7:K44)</f>
        <v>186.37</v>
      </c>
      <c r="L45" s="82"/>
      <c r="M45" s="105">
        <f>SUM(M7:M44)</f>
        <v>0.5633955</v>
      </c>
    </row>
  </sheetData>
  <mergeCells count="37">
    <mergeCell ref="B4:E4"/>
    <mergeCell ref="F4:M4"/>
    <mergeCell ref="B5:E5"/>
    <mergeCell ref="F5:M5"/>
    <mergeCell ref="A7:A8"/>
    <mergeCell ref="A9:A15"/>
    <mergeCell ref="A16:A37"/>
    <mergeCell ref="A38:A42"/>
    <mergeCell ref="B9:B12"/>
    <mergeCell ref="B13:B15"/>
    <mergeCell ref="B16:B27"/>
    <mergeCell ref="B28:B37"/>
    <mergeCell ref="B38:B40"/>
    <mergeCell ref="B41:B42"/>
    <mergeCell ref="F9:F12"/>
    <mergeCell ref="F13:F15"/>
    <mergeCell ref="F38:F40"/>
    <mergeCell ref="F41:F42"/>
    <mergeCell ref="G9:G12"/>
    <mergeCell ref="G13:G15"/>
    <mergeCell ref="G38:G40"/>
    <mergeCell ref="G41:G42"/>
    <mergeCell ref="H9:H12"/>
    <mergeCell ref="H13:H15"/>
    <mergeCell ref="H38:H40"/>
    <mergeCell ref="H41:H42"/>
    <mergeCell ref="I16:I27"/>
    <mergeCell ref="I28:I37"/>
    <mergeCell ref="J16:J27"/>
    <mergeCell ref="J28:J37"/>
    <mergeCell ref="K16:K27"/>
    <mergeCell ref="K28:K37"/>
    <mergeCell ref="L16:L27"/>
    <mergeCell ref="L28:L37"/>
    <mergeCell ref="M16:M27"/>
    <mergeCell ref="M28:M37"/>
    <mergeCell ref="A1:M3"/>
  </mergeCells>
  <pageMargins left="0.7" right="0.7" top="0.75" bottom="0.75" header="0.3" footer="0.3"/>
  <pageSetup paperSize="9" scale="60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204"/>
  <sheetViews>
    <sheetView topLeftCell="A182" workbookViewId="0">
      <selection activeCell="A188" sqref="A188"/>
    </sheetView>
  </sheetViews>
  <sheetFormatPr defaultColWidth="9" defaultRowHeight="13.5" outlineLevelCol="2"/>
  <cols>
    <col min="1" max="1" width="28.375" customWidth="1"/>
    <col min="2" max="2" width="49.625" customWidth="1"/>
    <col min="3" max="3" width="42.375" customWidth="1"/>
  </cols>
  <sheetData>
    <row r="1" ht="20" customHeight="1" spans="1:3">
      <c r="A1" s="1"/>
      <c r="B1" s="2"/>
      <c r="C1" s="3"/>
    </row>
    <row r="2" ht="118" customHeight="1" spans="1:3">
      <c r="A2" s="4" t="s">
        <v>39</v>
      </c>
      <c r="B2" s="5"/>
      <c r="C2" s="6"/>
    </row>
    <row r="3" ht="31" customHeight="1" spans="1:3">
      <c r="A3" s="4" t="s">
        <v>40</v>
      </c>
      <c r="B3" s="7" t="s">
        <v>41</v>
      </c>
      <c r="C3" s="8" t="s">
        <v>42</v>
      </c>
    </row>
    <row r="4" ht="32" customHeight="1" spans="1:3">
      <c r="A4" s="4" t="s">
        <v>43</v>
      </c>
      <c r="B4" s="112" t="s">
        <v>17</v>
      </c>
      <c r="C4" s="10"/>
    </row>
    <row r="5" ht="34" customHeight="1" spans="1:3">
      <c r="A5" s="4" t="s">
        <v>44</v>
      </c>
      <c r="B5" s="11" t="s">
        <v>16</v>
      </c>
      <c r="C5" s="12" t="s">
        <v>45</v>
      </c>
    </row>
    <row r="6" ht="30" customHeight="1" spans="1:3">
      <c r="A6" s="4" t="s">
        <v>46</v>
      </c>
      <c r="B6" s="4" t="s">
        <v>47</v>
      </c>
      <c r="C6" s="13" t="str">
        <f>[1]箱单!I7</f>
        <v>1/1</v>
      </c>
    </row>
    <row r="7" ht="32" customHeight="1" spans="1:3">
      <c r="A7" s="4" t="s">
        <v>48</v>
      </c>
      <c r="B7" s="11" t="s">
        <v>49</v>
      </c>
      <c r="C7" s="13"/>
    </row>
    <row r="8" ht="29" customHeight="1" spans="1:3">
      <c r="A8" s="4" t="s">
        <v>50</v>
      </c>
      <c r="B8" s="11" t="s">
        <v>18</v>
      </c>
      <c r="C8" s="14" t="s">
        <v>51</v>
      </c>
    </row>
    <row r="9" ht="30" customHeight="1" spans="1:3">
      <c r="A9" s="4" t="s">
        <v>52</v>
      </c>
      <c r="B9" s="15">
        <v>3.46</v>
      </c>
      <c r="C9" s="12" t="s">
        <v>53</v>
      </c>
    </row>
    <row r="10" ht="29" customHeight="1" spans="1:3">
      <c r="A10" s="4" t="s">
        <v>54</v>
      </c>
      <c r="B10" s="4">
        <v>3.16</v>
      </c>
      <c r="C10" s="12"/>
    </row>
    <row r="11" ht="27" customHeight="1" spans="1:3">
      <c r="A11" s="16" t="s">
        <v>55</v>
      </c>
      <c r="B11" s="17"/>
      <c r="C11" s="18"/>
    </row>
    <row r="12" ht="14.25"/>
    <row r="13" ht="12" customHeight="1" spans="1:3">
      <c r="A13" s="1"/>
      <c r="B13" s="2"/>
      <c r="C13" s="3"/>
    </row>
    <row r="14" ht="117" customHeight="1" spans="1:3">
      <c r="A14" s="4" t="s">
        <v>39</v>
      </c>
      <c r="B14" s="5"/>
      <c r="C14" s="6"/>
    </row>
    <row r="15" ht="24" customHeight="1" spans="1:3">
      <c r="A15" s="4" t="s">
        <v>40</v>
      </c>
      <c r="B15" s="7" t="s">
        <v>41</v>
      </c>
      <c r="C15" s="8" t="s">
        <v>42</v>
      </c>
    </row>
    <row r="16" ht="24" customHeight="1" spans="1:3">
      <c r="A16" s="4" t="s">
        <v>43</v>
      </c>
      <c r="B16" s="112" t="s">
        <v>19</v>
      </c>
      <c r="C16" s="10"/>
    </row>
    <row r="17" ht="24" customHeight="1" spans="1:3">
      <c r="A17" s="4" t="s">
        <v>44</v>
      </c>
      <c r="B17" s="11" t="s">
        <v>16</v>
      </c>
      <c r="C17" s="12" t="s">
        <v>45</v>
      </c>
    </row>
    <row r="18" ht="24" customHeight="1" spans="1:3">
      <c r="A18" s="4" t="s">
        <v>46</v>
      </c>
      <c r="B18" s="4" t="s">
        <v>47</v>
      </c>
      <c r="C18" s="13" t="s">
        <v>56</v>
      </c>
    </row>
    <row r="19" ht="24" customHeight="1" spans="1:3">
      <c r="A19" s="4" t="s">
        <v>48</v>
      </c>
      <c r="B19" s="11" t="s">
        <v>57</v>
      </c>
      <c r="C19" s="13"/>
    </row>
    <row r="20" ht="24" customHeight="1" spans="1:3">
      <c r="A20" s="4" t="s">
        <v>50</v>
      </c>
      <c r="B20" s="11" t="s">
        <v>18</v>
      </c>
      <c r="C20" s="14" t="s">
        <v>51</v>
      </c>
    </row>
    <row r="21" ht="24" customHeight="1" spans="1:3">
      <c r="A21" s="4" t="s">
        <v>52</v>
      </c>
      <c r="B21" s="15">
        <v>3.25</v>
      </c>
      <c r="C21" s="12" t="s">
        <v>53</v>
      </c>
    </row>
    <row r="22" ht="24" customHeight="1" spans="1:3">
      <c r="A22" s="4" t="s">
        <v>54</v>
      </c>
      <c r="B22" s="4">
        <v>2.95</v>
      </c>
      <c r="C22" s="12"/>
    </row>
    <row r="23" ht="24" customHeight="1" spans="1:3">
      <c r="A23" s="16" t="s">
        <v>55</v>
      </c>
      <c r="B23" s="17"/>
      <c r="C23" s="18"/>
    </row>
    <row r="24" ht="14.25"/>
    <row r="25" ht="14" customHeight="1" spans="1:3">
      <c r="A25" s="1"/>
      <c r="B25" s="2"/>
      <c r="C25" s="3"/>
    </row>
    <row r="26" ht="120" customHeight="1" spans="1:3">
      <c r="A26" s="4" t="s">
        <v>39</v>
      </c>
      <c r="B26" s="5"/>
      <c r="C26" s="6"/>
    </row>
    <row r="27" ht="24" customHeight="1" spans="1:3">
      <c r="A27" s="4" t="s">
        <v>40</v>
      </c>
      <c r="B27" s="7" t="s">
        <v>41</v>
      </c>
      <c r="C27" s="8" t="s">
        <v>42</v>
      </c>
    </row>
    <row r="28" ht="24" customHeight="1" spans="1:3">
      <c r="A28" s="4" t="s">
        <v>43</v>
      </c>
      <c r="B28" s="112" t="s">
        <v>17</v>
      </c>
      <c r="C28" s="10"/>
    </row>
    <row r="29" ht="24" customHeight="1" spans="1:3">
      <c r="A29" s="4" t="s">
        <v>44</v>
      </c>
      <c r="B29" s="11" t="s">
        <v>20</v>
      </c>
      <c r="C29" s="12" t="s">
        <v>45</v>
      </c>
    </row>
    <row r="30" ht="24" customHeight="1" spans="1:3">
      <c r="A30" s="4" t="s">
        <v>46</v>
      </c>
      <c r="B30" s="4" t="s">
        <v>47</v>
      </c>
      <c r="C30" s="13" t="s">
        <v>58</v>
      </c>
    </row>
    <row r="31" ht="24" customHeight="1" spans="1:3">
      <c r="A31" s="4" t="s">
        <v>48</v>
      </c>
      <c r="B31" s="11">
        <v>2800</v>
      </c>
      <c r="C31" s="13"/>
    </row>
    <row r="32" ht="24" customHeight="1" spans="1:3">
      <c r="A32" s="4" t="s">
        <v>50</v>
      </c>
      <c r="B32" s="11" t="s">
        <v>22</v>
      </c>
      <c r="C32" s="14" t="s">
        <v>51</v>
      </c>
    </row>
    <row r="33" ht="24" customHeight="1" spans="1:3">
      <c r="A33" s="4" t="s">
        <v>52</v>
      </c>
      <c r="B33" s="15">
        <v>12.45</v>
      </c>
      <c r="C33" s="12" t="s">
        <v>53</v>
      </c>
    </row>
    <row r="34" ht="24" customHeight="1" spans="1:3">
      <c r="A34" s="4" t="s">
        <v>54</v>
      </c>
      <c r="B34" s="4">
        <v>11.85</v>
      </c>
      <c r="C34" s="12"/>
    </row>
    <row r="35" ht="24" customHeight="1" spans="1:3">
      <c r="A35" s="16" t="s">
        <v>55</v>
      </c>
      <c r="B35" s="17"/>
      <c r="C35" s="18"/>
    </row>
    <row r="36" ht="14.25" spans="1:3">
      <c r="A36" s="19"/>
      <c r="B36" s="19"/>
      <c r="C36" s="19"/>
    </row>
    <row r="37" ht="15" customHeight="1" spans="1:3">
      <c r="A37" s="1"/>
      <c r="B37" s="2"/>
      <c r="C37" s="3"/>
    </row>
    <row r="38" ht="117" customHeight="1" spans="1:3">
      <c r="A38" s="4" t="s">
        <v>39</v>
      </c>
      <c r="B38" s="5"/>
      <c r="C38" s="6"/>
    </row>
    <row r="39" ht="24" customHeight="1" spans="1:3">
      <c r="A39" s="4" t="s">
        <v>40</v>
      </c>
      <c r="B39" s="7" t="s">
        <v>41</v>
      </c>
      <c r="C39" s="8" t="s">
        <v>42</v>
      </c>
    </row>
    <row r="40" ht="24" customHeight="1" spans="1:3">
      <c r="A40" s="4" t="s">
        <v>43</v>
      </c>
      <c r="B40" s="112" t="s">
        <v>17</v>
      </c>
      <c r="C40" s="10"/>
    </row>
    <row r="41" ht="24" customHeight="1" spans="1:3">
      <c r="A41" s="4" t="s">
        <v>44</v>
      </c>
      <c r="B41" s="11" t="s">
        <v>20</v>
      </c>
      <c r="C41" s="12" t="s">
        <v>45</v>
      </c>
    </row>
    <row r="42" ht="24" customHeight="1" spans="1:3">
      <c r="A42" s="4" t="s">
        <v>46</v>
      </c>
      <c r="B42" s="4" t="s">
        <v>47</v>
      </c>
      <c r="C42" s="13" t="s">
        <v>59</v>
      </c>
    </row>
    <row r="43" ht="24" customHeight="1" spans="1:3">
      <c r="A43" s="4" t="s">
        <v>48</v>
      </c>
      <c r="B43" s="11">
        <v>2800</v>
      </c>
      <c r="C43" s="13"/>
    </row>
    <row r="44" ht="24" customHeight="1" spans="1:3">
      <c r="A44" s="4" t="s">
        <v>50</v>
      </c>
      <c r="B44" s="11" t="s">
        <v>22</v>
      </c>
      <c r="C44" s="14" t="s">
        <v>51</v>
      </c>
    </row>
    <row r="45" ht="24" customHeight="1" spans="1:3">
      <c r="A45" s="4" t="s">
        <v>52</v>
      </c>
      <c r="B45" s="15">
        <v>12.45</v>
      </c>
      <c r="C45" s="12" t="s">
        <v>53</v>
      </c>
    </row>
    <row r="46" ht="24" customHeight="1" spans="1:3">
      <c r="A46" s="4" t="s">
        <v>54</v>
      </c>
      <c r="B46" s="4">
        <v>11.85</v>
      </c>
      <c r="C46" s="12"/>
    </row>
    <row r="47" ht="24" customHeight="1" spans="1:3">
      <c r="A47" s="16" t="s">
        <v>55</v>
      </c>
      <c r="B47" s="17"/>
      <c r="C47" s="18"/>
    </row>
    <row r="48" ht="14.25" spans="1:3">
      <c r="A48" s="19"/>
      <c r="B48" s="19"/>
      <c r="C48" s="19"/>
    </row>
    <row r="49" ht="16" customHeight="1" spans="1:3">
      <c r="A49" s="1"/>
      <c r="B49" s="2"/>
      <c r="C49" s="3"/>
    </row>
    <row r="50" ht="118" customHeight="1" spans="1:3">
      <c r="A50" s="4" t="s">
        <v>39</v>
      </c>
      <c r="B50" s="5"/>
      <c r="C50" s="6"/>
    </row>
    <row r="51" ht="24" customHeight="1" spans="1:3">
      <c r="A51" s="4" t="s">
        <v>40</v>
      </c>
      <c r="B51" s="7" t="s">
        <v>41</v>
      </c>
      <c r="C51" s="8" t="s">
        <v>42</v>
      </c>
    </row>
    <row r="52" ht="24" customHeight="1" spans="1:3">
      <c r="A52" s="4" t="s">
        <v>43</v>
      </c>
      <c r="B52" s="112" t="s">
        <v>17</v>
      </c>
      <c r="C52" s="10"/>
    </row>
    <row r="53" ht="24" customHeight="1" spans="1:3">
      <c r="A53" s="4" t="s">
        <v>44</v>
      </c>
      <c r="B53" s="11" t="s">
        <v>20</v>
      </c>
      <c r="C53" s="12" t="s">
        <v>45</v>
      </c>
    </row>
    <row r="54" ht="24" customHeight="1" spans="1:3">
      <c r="A54" s="4" t="s">
        <v>46</v>
      </c>
      <c r="B54" s="4" t="s">
        <v>47</v>
      </c>
      <c r="C54" s="13" t="s">
        <v>60</v>
      </c>
    </row>
    <row r="55" ht="24" customHeight="1" spans="1:3">
      <c r="A55" s="4" t="s">
        <v>48</v>
      </c>
      <c r="B55" s="11">
        <v>2800</v>
      </c>
      <c r="C55" s="13"/>
    </row>
    <row r="56" ht="24" customHeight="1" spans="1:3">
      <c r="A56" s="4" t="s">
        <v>50</v>
      </c>
      <c r="B56" s="11" t="s">
        <v>22</v>
      </c>
      <c r="C56" s="14" t="s">
        <v>51</v>
      </c>
    </row>
    <row r="57" ht="24" customHeight="1" spans="1:3">
      <c r="A57" s="4" t="s">
        <v>52</v>
      </c>
      <c r="B57" s="15">
        <v>12.45</v>
      </c>
      <c r="C57" s="12" t="s">
        <v>53</v>
      </c>
    </row>
    <row r="58" ht="24" customHeight="1" spans="1:3">
      <c r="A58" s="4" t="s">
        <v>54</v>
      </c>
      <c r="B58" s="4">
        <v>11.85</v>
      </c>
      <c r="C58" s="12"/>
    </row>
    <row r="59" ht="24" customHeight="1" spans="1:3">
      <c r="A59" s="16" t="s">
        <v>55</v>
      </c>
      <c r="B59" s="17"/>
      <c r="C59" s="18"/>
    </row>
    <row r="60" ht="14.25" spans="1:3">
      <c r="A60" s="19"/>
      <c r="B60" s="19"/>
      <c r="C60" s="19"/>
    </row>
    <row r="61" ht="16" customHeight="1" spans="1:3">
      <c r="A61" s="1"/>
      <c r="B61" s="2"/>
      <c r="C61" s="3"/>
    </row>
    <row r="62" ht="118" customHeight="1" spans="1:3">
      <c r="A62" s="4" t="s">
        <v>39</v>
      </c>
      <c r="B62" s="5"/>
      <c r="C62" s="6"/>
    </row>
    <row r="63" ht="24" customHeight="1" spans="1:3">
      <c r="A63" s="4" t="s">
        <v>40</v>
      </c>
      <c r="B63" s="7" t="s">
        <v>41</v>
      </c>
      <c r="C63" s="8" t="s">
        <v>42</v>
      </c>
    </row>
    <row r="64" ht="24" customHeight="1" spans="1:3">
      <c r="A64" s="4" t="s">
        <v>43</v>
      </c>
      <c r="B64" s="112" t="s">
        <v>17</v>
      </c>
      <c r="C64" s="10"/>
    </row>
    <row r="65" ht="24" customHeight="1" spans="1:3">
      <c r="A65" s="4" t="s">
        <v>44</v>
      </c>
      <c r="B65" s="11" t="s">
        <v>20</v>
      </c>
      <c r="C65" s="12" t="s">
        <v>45</v>
      </c>
    </row>
    <row r="66" ht="24" customHeight="1" spans="1:3">
      <c r="A66" s="4" t="s">
        <v>46</v>
      </c>
      <c r="B66" s="4" t="s">
        <v>47</v>
      </c>
      <c r="C66" s="13" t="s">
        <v>61</v>
      </c>
    </row>
    <row r="67" ht="24" customHeight="1" spans="1:3">
      <c r="A67" s="4" t="s">
        <v>48</v>
      </c>
      <c r="B67" s="11" t="s">
        <v>62</v>
      </c>
      <c r="C67" s="13"/>
    </row>
    <row r="68" ht="24" customHeight="1" spans="1:3">
      <c r="A68" s="4" t="s">
        <v>50</v>
      </c>
      <c r="B68" s="11" t="s">
        <v>26</v>
      </c>
      <c r="C68" s="14" t="s">
        <v>51</v>
      </c>
    </row>
    <row r="69" ht="24" customHeight="1" spans="1:3">
      <c r="A69" s="4" t="s">
        <v>52</v>
      </c>
      <c r="B69" s="15">
        <v>5.45</v>
      </c>
      <c r="C69" s="12" t="s">
        <v>53</v>
      </c>
    </row>
    <row r="70" ht="24" customHeight="1" spans="1:3">
      <c r="A70" s="4" t="s">
        <v>54</v>
      </c>
      <c r="B70" s="4">
        <v>5.05</v>
      </c>
      <c r="C70" s="12"/>
    </row>
    <row r="71" ht="24" customHeight="1" spans="1:3">
      <c r="A71" s="16" t="s">
        <v>55</v>
      </c>
      <c r="B71" s="17"/>
      <c r="C71" s="18"/>
    </row>
    <row r="72" ht="14.25" spans="1:3">
      <c r="A72" s="19"/>
      <c r="B72" s="19"/>
      <c r="C72" s="19"/>
    </row>
    <row r="73" ht="14" customHeight="1" spans="1:3">
      <c r="A73" s="1"/>
      <c r="B73" s="2"/>
      <c r="C73" s="3"/>
    </row>
    <row r="74" ht="117" customHeight="1" spans="1:3">
      <c r="A74" s="4" t="s">
        <v>39</v>
      </c>
      <c r="B74" s="5"/>
      <c r="C74" s="6"/>
    </row>
    <row r="75" ht="24" customHeight="1" spans="1:3">
      <c r="A75" s="4" t="s">
        <v>40</v>
      </c>
      <c r="B75" s="7" t="s">
        <v>41</v>
      </c>
      <c r="C75" s="8" t="s">
        <v>42</v>
      </c>
    </row>
    <row r="76" ht="24" customHeight="1" spans="1:3">
      <c r="A76" s="4" t="s">
        <v>43</v>
      </c>
      <c r="B76" s="112" t="s">
        <v>19</v>
      </c>
      <c r="C76" s="10"/>
    </row>
    <row r="77" ht="24" customHeight="1" spans="1:3">
      <c r="A77" s="4" t="s">
        <v>44</v>
      </c>
      <c r="B77" s="11" t="s">
        <v>20</v>
      </c>
      <c r="C77" s="12" t="s">
        <v>45</v>
      </c>
    </row>
    <row r="78" ht="24" customHeight="1" spans="1:3">
      <c r="A78" s="4" t="s">
        <v>46</v>
      </c>
      <c r="B78" s="4" t="s">
        <v>47</v>
      </c>
      <c r="C78" s="13" t="s">
        <v>63</v>
      </c>
    </row>
    <row r="79" ht="24" customHeight="1" spans="1:3">
      <c r="A79" s="4" t="s">
        <v>48</v>
      </c>
      <c r="B79" s="11">
        <v>2800</v>
      </c>
      <c r="C79" s="13"/>
    </row>
    <row r="80" ht="24" customHeight="1" spans="1:3">
      <c r="A80" s="4" t="s">
        <v>50</v>
      </c>
      <c r="B80" s="11" t="s">
        <v>22</v>
      </c>
      <c r="C80" s="14" t="s">
        <v>51</v>
      </c>
    </row>
    <row r="81" ht="24" customHeight="1" spans="1:3">
      <c r="A81" s="4" t="s">
        <v>52</v>
      </c>
      <c r="B81" s="15">
        <v>12.45</v>
      </c>
      <c r="C81" s="12" t="s">
        <v>53</v>
      </c>
    </row>
    <row r="82" ht="24" customHeight="1" spans="1:3">
      <c r="A82" s="4" t="s">
        <v>54</v>
      </c>
      <c r="B82" s="4">
        <v>11.85</v>
      </c>
      <c r="C82" s="12"/>
    </row>
    <row r="83" ht="24" customHeight="1" spans="1:3">
      <c r="A83" s="16" t="s">
        <v>55</v>
      </c>
      <c r="B83" s="17"/>
      <c r="C83" s="18"/>
    </row>
    <row r="84" ht="14.25" spans="1:3">
      <c r="A84" s="19"/>
      <c r="B84" s="19"/>
      <c r="C84" s="19"/>
    </row>
    <row r="85" ht="19" customHeight="1" spans="1:3">
      <c r="A85" s="1"/>
      <c r="B85" s="2"/>
      <c r="C85" s="3"/>
    </row>
    <row r="86" ht="117" customHeight="1" spans="1:3">
      <c r="A86" s="4" t="s">
        <v>39</v>
      </c>
      <c r="B86" s="5"/>
      <c r="C86" s="6"/>
    </row>
    <row r="87" ht="24" customHeight="1" spans="1:3">
      <c r="A87" s="4" t="s">
        <v>40</v>
      </c>
      <c r="B87" s="7" t="s">
        <v>41</v>
      </c>
      <c r="C87" s="8" t="s">
        <v>42</v>
      </c>
    </row>
    <row r="88" ht="24" customHeight="1" spans="1:3">
      <c r="A88" s="4" t="s">
        <v>43</v>
      </c>
      <c r="B88" s="112" t="s">
        <v>19</v>
      </c>
      <c r="C88" s="10"/>
    </row>
    <row r="89" ht="24" customHeight="1" spans="1:3">
      <c r="A89" s="4" t="s">
        <v>44</v>
      </c>
      <c r="B89" s="11" t="s">
        <v>20</v>
      </c>
      <c r="C89" s="12" t="s">
        <v>45</v>
      </c>
    </row>
    <row r="90" ht="24" customHeight="1" spans="1:3">
      <c r="A90" s="4" t="s">
        <v>46</v>
      </c>
      <c r="B90" s="4" t="s">
        <v>47</v>
      </c>
      <c r="C90" s="13" t="s">
        <v>64</v>
      </c>
    </row>
    <row r="91" ht="24" customHeight="1" spans="1:3">
      <c r="A91" s="4" t="s">
        <v>48</v>
      </c>
      <c r="B91" s="11">
        <v>2800</v>
      </c>
      <c r="C91" s="13"/>
    </row>
    <row r="92" ht="24" customHeight="1" spans="1:3">
      <c r="A92" s="4" t="s">
        <v>50</v>
      </c>
      <c r="B92" s="11" t="s">
        <v>22</v>
      </c>
      <c r="C92" s="14" t="s">
        <v>51</v>
      </c>
    </row>
    <row r="93" ht="24" customHeight="1" spans="1:3">
      <c r="A93" s="4" t="s">
        <v>52</v>
      </c>
      <c r="B93" s="15">
        <v>12.45</v>
      </c>
      <c r="C93" s="12" t="s">
        <v>53</v>
      </c>
    </row>
    <row r="94" ht="24" customHeight="1" spans="1:3">
      <c r="A94" s="4" t="s">
        <v>54</v>
      </c>
      <c r="B94" s="4">
        <v>11.85</v>
      </c>
      <c r="C94" s="12"/>
    </row>
    <row r="95" ht="24" customHeight="1" spans="1:3">
      <c r="A95" s="16" t="s">
        <v>55</v>
      </c>
      <c r="B95" s="17"/>
      <c r="C95" s="18"/>
    </row>
    <row r="96" ht="14.25" spans="1:3">
      <c r="A96" s="19"/>
      <c r="B96" s="19"/>
      <c r="C96" s="19"/>
    </row>
    <row r="97" ht="15" customHeight="1" spans="1:3">
      <c r="A97" s="1"/>
      <c r="B97" s="2"/>
      <c r="C97" s="3"/>
    </row>
    <row r="98" ht="117" customHeight="1" spans="1:3">
      <c r="A98" s="4" t="s">
        <v>39</v>
      </c>
      <c r="B98" s="5"/>
      <c r="C98" s="6"/>
    </row>
    <row r="99" ht="24" customHeight="1" spans="1:3">
      <c r="A99" s="4" t="s">
        <v>40</v>
      </c>
      <c r="B99" s="7" t="s">
        <v>41</v>
      </c>
      <c r="C99" s="8" t="s">
        <v>42</v>
      </c>
    </row>
    <row r="100" ht="24" customHeight="1" spans="1:3">
      <c r="A100" s="4" t="s">
        <v>43</v>
      </c>
      <c r="B100" s="112" t="s">
        <v>19</v>
      </c>
      <c r="C100" s="10"/>
    </row>
    <row r="101" ht="24" customHeight="1" spans="1:3">
      <c r="A101" s="4" t="s">
        <v>44</v>
      </c>
      <c r="B101" s="11" t="s">
        <v>20</v>
      </c>
      <c r="C101" s="12" t="s">
        <v>45</v>
      </c>
    </row>
    <row r="102" ht="24" customHeight="1" spans="1:3">
      <c r="A102" s="4" t="s">
        <v>46</v>
      </c>
      <c r="B102" s="4" t="s">
        <v>47</v>
      </c>
      <c r="C102" s="13" t="s">
        <v>65</v>
      </c>
    </row>
    <row r="103" ht="24" customHeight="1" spans="1:3">
      <c r="A103" s="4" t="s">
        <v>48</v>
      </c>
      <c r="B103" s="11" t="s">
        <v>66</v>
      </c>
      <c r="C103" s="13"/>
    </row>
    <row r="104" ht="24" customHeight="1" spans="1:3">
      <c r="A104" s="4" t="s">
        <v>50</v>
      </c>
      <c r="B104" s="11" t="s">
        <v>22</v>
      </c>
      <c r="C104" s="14" t="s">
        <v>51</v>
      </c>
    </row>
    <row r="105" ht="24" customHeight="1" spans="1:3">
      <c r="A105" s="4" t="s">
        <v>52</v>
      </c>
      <c r="B105" s="15">
        <v>13.03</v>
      </c>
      <c r="C105" s="12" t="s">
        <v>53</v>
      </c>
    </row>
    <row r="106" ht="24" customHeight="1" spans="1:3">
      <c r="A106" s="4" t="s">
        <v>54</v>
      </c>
      <c r="B106" s="4">
        <v>12.43</v>
      </c>
      <c r="C106" s="12"/>
    </row>
    <row r="107" ht="24" customHeight="1" spans="1:3">
      <c r="A107" s="16" t="s">
        <v>55</v>
      </c>
      <c r="B107" s="17"/>
      <c r="C107" s="18"/>
    </row>
    <row r="108" ht="14.25" spans="1:3">
      <c r="A108" s="19"/>
      <c r="B108" s="19"/>
      <c r="C108" s="19"/>
    </row>
    <row r="109" ht="12" customHeight="1" spans="1:3">
      <c r="A109" s="1"/>
      <c r="B109" s="2"/>
      <c r="C109" s="3"/>
    </row>
    <row r="110" ht="118" customHeight="1" spans="1:3">
      <c r="A110" s="4" t="s">
        <v>39</v>
      </c>
      <c r="B110" s="5"/>
      <c r="C110" s="6"/>
    </row>
    <row r="111" ht="24" customHeight="1" spans="1:3">
      <c r="A111" s="4" t="s">
        <v>40</v>
      </c>
      <c r="B111" s="7" t="s">
        <v>41</v>
      </c>
      <c r="C111" s="8" t="s">
        <v>42</v>
      </c>
    </row>
    <row r="112" ht="24" customHeight="1" spans="1:3">
      <c r="A112" s="4" t="s">
        <v>43</v>
      </c>
      <c r="B112" s="112" t="s">
        <v>17</v>
      </c>
      <c r="C112" s="10"/>
    </row>
    <row r="113" ht="24" customHeight="1" spans="1:3">
      <c r="A113" s="4" t="s">
        <v>44</v>
      </c>
      <c r="B113" s="11" t="s">
        <v>30</v>
      </c>
      <c r="C113" s="12" t="s">
        <v>45</v>
      </c>
    </row>
    <row r="114" ht="24" customHeight="1" spans="1:3">
      <c r="A114" s="4" t="s">
        <v>46</v>
      </c>
      <c r="B114" s="4" t="s">
        <v>47</v>
      </c>
      <c r="C114" s="13" t="s">
        <v>56</v>
      </c>
    </row>
    <row r="115" ht="24" customHeight="1" spans="1:3">
      <c r="A115" s="4" t="s">
        <v>48</v>
      </c>
      <c r="B115" s="11">
        <v>9370</v>
      </c>
      <c r="C115" s="13"/>
    </row>
    <row r="116" ht="24" customHeight="1" spans="1:3">
      <c r="A116" s="4" t="s">
        <v>50</v>
      </c>
      <c r="B116" s="11" t="s">
        <v>31</v>
      </c>
      <c r="C116" s="14" t="s">
        <v>51</v>
      </c>
    </row>
    <row r="117" ht="24" customHeight="1" spans="1:3">
      <c r="A117" s="4" t="s">
        <v>52</v>
      </c>
      <c r="B117" s="15">
        <v>11.43</v>
      </c>
      <c r="C117" s="12" t="s">
        <v>53</v>
      </c>
    </row>
    <row r="118" ht="24" customHeight="1" spans="1:3">
      <c r="A118" s="4" t="s">
        <v>54</v>
      </c>
      <c r="B118" s="4">
        <v>10.93</v>
      </c>
      <c r="C118" s="12"/>
    </row>
    <row r="119" ht="24" customHeight="1" spans="1:3">
      <c r="A119" s="16" t="s">
        <v>55</v>
      </c>
      <c r="B119" s="17"/>
      <c r="C119" s="18"/>
    </row>
    <row r="120" ht="14.25" spans="1:3">
      <c r="A120" s="19"/>
      <c r="B120" s="19"/>
      <c r="C120" s="19"/>
    </row>
    <row r="121" ht="15" customHeight="1" spans="1:3">
      <c r="A121" s="1"/>
      <c r="B121" s="2"/>
      <c r="C121" s="3"/>
    </row>
    <row r="122" ht="130" customHeight="1" spans="1:3">
      <c r="A122" s="4" t="s">
        <v>39</v>
      </c>
      <c r="B122" s="5"/>
      <c r="C122" s="6"/>
    </row>
    <row r="123" ht="24" customHeight="1" spans="1:3">
      <c r="A123" s="4" t="s">
        <v>40</v>
      </c>
      <c r="B123" s="7" t="s">
        <v>41</v>
      </c>
      <c r="C123" s="8" t="s">
        <v>42</v>
      </c>
    </row>
    <row r="124" ht="24" customHeight="1" spans="1:3">
      <c r="A124" s="4" t="s">
        <v>43</v>
      </c>
      <c r="B124" s="112" t="s">
        <v>19</v>
      </c>
      <c r="C124" s="10"/>
    </row>
    <row r="125" ht="24" customHeight="1" spans="1:3">
      <c r="A125" s="4" t="s">
        <v>44</v>
      </c>
      <c r="B125" s="11" t="s">
        <v>30</v>
      </c>
      <c r="C125" s="12" t="s">
        <v>45</v>
      </c>
    </row>
    <row r="126" ht="24" customHeight="1" spans="1:3">
      <c r="A126" s="4" t="s">
        <v>46</v>
      </c>
      <c r="B126" s="4" t="s">
        <v>47</v>
      </c>
      <c r="C126" s="13" t="s">
        <v>56</v>
      </c>
    </row>
    <row r="127" ht="24" customHeight="1" spans="1:3">
      <c r="A127" s="4" t="s">
        <v>48</v>
      </c>
      <c r="B127" s="11">
        <v>8339</v>
      </c>
      <c r="C127" s="13"/>
    </row>
    <row r="128" ht="24" customHeight="1" spans="1:3">
      <c r="A128" s="4" t="s">
        <v>50</v>
      </c>
      <c r="B128" s="11" t="s">
        <v>31</v>
      </c>
      <c r="C128" s="14" t="s">
        <v>51</v>
      </c>
    </row>
    <row r="129" ht="24" customHeight="1" spans="1:3">
      <c r="A129" s="4" t="s">
        <v>52</v>
      </c>
      <c r="B129" s="15">
        <v>10.33</v>
      </c>
      <c r="C129" s="12" t="s">
        <v>53</v>
      </c>
    </row>
    <row r="130" ht="24" customHeight="1" spans="1:3">
      <c r="A130" s="4" t="s">
        <v>54</v>
      </c>
      <c r="B130" s="4">
        <v>9.83</v>
      </c>
      <c r="C130" s="12"/>
    </row>
    <row r="131" ht="24" customHeight="1" spans="1:3">
      <c r="A131" s="16" t="s">
        <v>55</v>
      </c>
      <c r="B131" s="17"/>
      <c r="C131" s="18"/>
    </row>
    <row r="132" ht="14.25" spans="1:3">
      <c r="A132" s="19"/>
      <c r="B132" s="19"/>
      <c r="C132" s="19"/>
    </row>
    <row r="133" ht="14" customHeight="1" spans="1:3">
      <c r="A133" s="1"/>
      <c r="B133" s="2"/>
      <c r="C133" s="3"/>
    </row>
    <row r="134" ht="92" customHeight="1" spans="1:3">
      <c r="A134" s="4" t="s">
        <v>39</v>
      </c>
      <c r="B134" s="5"/>
      <c r="C134" s="6"/>
    </row>
    <row r="135" ht="24" customHeight="1" spans="1:3">
      <c r="A135" s="4" t="s">
        <v>40</v>
      </c>
      <c r="B135" s="7" t="s">
        <v>41</v>
      </c>
      <c r="C135" s="8" t="s">
        <v>42</v>
      </c>
    </row>
    <row r="136" ht="24" customHeight="1" spans="1:3">
      <c r="A136" s="4" t="s">
        <v>43</v>
      </c>
      <c r="B136" s="112" t="s">
        <v>17</v>
      </c>
      <c r="C136" s="10"/>
    </row>
    <row r="137" ht="24" customHeight="1" spans="1:3">
      <c r="A137" s="4" t="s">
        <v>44</v>
      </c>
      <c r="B137" s="11" t="s">
        <v>32</v>
      </c>
      <c r="C137" s="12" t="s">
        <v>45</v>
      </c>
    </row>
    <row r="138" ht="24" customHeight="1" spans="1:3">
      <c r="A138" s="4" t="s">
        <v>46</v>
      </c>
      <c r="B138" s="4" t="s">
        <v>47</v>
      </c>
      <c r="C138" s="13" t="s">
        <v>63</v>
      </c>
    </row>
    <row r="139" ht="24" customHeight="1" spans="1:3">
      <c r="A139" s="4" t="s">
        <v>48</v>
      </c>
      <c r="B139" s="11">
        <v>4200</v>
      </c>
      <c r="C139" s="13"/>
    </row>
    <row r="140" ht="24" customHeight="1" spans="1:3">
      <c r="A140" s="4" t="s">
        <v>50</v>
      </c>
      <c r="B140" s="11" t="s">
        <v>22</v>
      </c>
      <c r="C140" s="14" t="s">
        <v>51</v>
      </c>
    </row>
    <row r="141" ht="24" customHeight="1" spans="1:3">
      <c r="A141" s="4" t="s">
        <v>52</v>
      </c>
      <c r="B141" s="15">
        <v>18.11</v>
      </c>
      <c r="C141" s="12" t="s">
        <v>53</v>
      </c>
    </row>
    <row r="142" ht="24" customHeight="1" spans="1:3">
      <c r="A142" s="4" t="s">
        <v>54</v>
      </c>
      <c r="B142" s="4">
        <v>17.61</v>
      </c>
      <c r="C142" s="12"/>
    </row>
    <row r="143" ht="24" customHeight="1" spans="1:3">
      <c r="A143" s="16" t="s">
        <v>55</v>
      </c>
      <c r="B143" s="17"/>
      <c r="C143" s="18"/>
    </row>
    <row r="144" ht="14.25" spans="1:3">
      <c r="A144" s="19"/>
      <c r="B144" s="19"/>
      <c r="C144" s="19"/>
    </row>
    <row r="145" ht="12" customHeight="1" spans="1:3">
      <c r="A145" s="1"/>
      <c r="B145" s="2"/>
      <c r="C145" s="3"/>
    </row>
    <row r="146" ht="94" customHeight="1" spans="1:3">
      <c r="A146" s="4" t="s">
        <v>39</v>
      </c>
      <c r="B146" s="5"/>
      <c r="C146" s="6"/>
    </row>
    <row r="147" ht="24" customHeight="1" spans="1:3">
      <c r="A147" s="4" t="s">
        <v>40</v>
      </c>
      <c r="B147" s="7" t="s">
        <v>41</v>
      </c>
      <c r="C147" s="8" t="s">
        <v>42</v>
      </c>
    </row>
    <row r="148" ht="24" customHeight="1" spans="1:3">
      <c r="A148" s="4" t="s">
        <v>43</v>
      </c>
      <c r="B148" s="112" t="s">
        <v>17</v>
      </c>
      <c r="C148" s="10"/>
    </row>
    <row r="149" ht="24" customHeight="1" spans="1:3">
      <c r="A149" s="4" t="s">
        <v>44</v>
      </c>
      <c r="B149" s="11" t="s">
        <v>32</v>
      </c>
      <c r="C149" s="12" t="s">
        <v>45</v>
      </c>
    </row>
    <row r="150" ht="24" customHeight="1" spans="1:3">
      <c r="A150" s="4" t="s">
        <v>46</v>
      </c>
      <c r="B150" s="4" t="s">
        <v>47</v>
      </c>
      <c r="C150" s="13" t="s">
        <v>64</v>
      </c>
    </row>
    <row r="151" ht="24" customHeight="1" spans="1:3">
      <c r="A151" s="4" t="s">
        <v>48</v>
      </c>
      <c r="B151" s="11">
        <v>3600</v>
      </c>
      <c r="C151" s="13"/>
    </row>
    <row r="152" ht="24" customHeight="1" spans="1:3">
      <c r="A152" s="4" t="s">
        <v>50</v>
      </c>
      <c r="B152" s="11" t="s">
        <v>22</v>
      </c>
      <c r="C152" s="14" t="s">
        <v>51</v>
      </c>
    </row>
    <row r="153" ht="24" customHeight="1" spans="1:3">
      <c r="A153" s="4" t="s">
        <v>52</v>
      </c>
      <c r="B153" s="15">
        <v>15.52</v>
      </c>
      <c r="C153" s="12" t="s">
        <v>53</v>
      </c>
    </row>
    <row r="154" ht="24" customHeight="1" spans="1:3">
      <c r="A154" s="4" t="s">
        <v>54</v>
      </c>
      <c r="B154" s="4">
        <v>14.92</v>
      </c>
      <c r="C154" s="12"/>
    </row>
    <row r="155" ht="24" customHeight="1" spans="1:3">
      <c r="A155" s="16" t="s">
        <v>55</v>
      </c>
      <c r="B155" s="17"/>
      <c r="C155" s="18"/>
    </row>
    <row r="156" ht="14.25" spans="1:3">
      <c r="A156" s="19"/>
      <c r="B156" s="19"/>
      <c r="C156" s="19"/>
    </row>
    <row r="157" ht="13" customHeight="1" spans="1:3">
      <c r="A157" s="1"/>
      <c r="B157" s="2"/>
      <c r="C157" s="3"/>
    </row>
    <row r="158" ht="93" customHeight="1" spans="1:3">
      <c r="A158" s="4" t="s">
        <v>39</v>
      </c>
      <c r="B158" s="5"/>
      <c r="C158" s="6"/>
    </row>
    <row r="159" ht="24" customHeight="1" spans="1:3">
      <c r="A159" s="4" t="s">
        <v>40</v>
      </c>
      <c r="B159" s="7" t="s">
        <v>41</v>
      </c>
      <c r="C159" s="8" t="s">
        <v>42</v>
      </c>
    </row>
    <row r="160" ht="24" customHeight="1" spans="1:3">
      <c r="A160" s="4" t="s">
        <v>43</v>
      </c>
      <c r="B160" s="112" t="s">
        <v>17</v>
      </c>
      <c r="C160" s="10"/>
    </row>
    <row r="161" ht="24" customHeight="1" spans="1:3">
      <c r="A161" s="4" t="s">
        <v>44</v>
      </c>
      <c r="B161" s="11" t="s">
        <v>32</v>
      </c>
      <c r="C161" s="12" t="s">
        <v>45</v>
      </c>
    </row>
    <row r="162" ht="24" customHeight="1" spans="1:3">
      <c r="A162" s="4" t="s">
        <v>46</v>
      </c>
      <c r="B162" s="4" t="s">
        <v>47</v>
      </c>
      <c r="C162" s="13" t="s">
        <v>65</v>
      </c>
    </row>
    <row r="163" ht="24" customHeight="1" spans="1:3">
      <c r="A163" s="4" t="s">
        <v>48</v>
      </c>
      <c r="B163" s="11" t="s">
        <v>62</v>
      </c>
      <c r="C163" s="13"/>
    </row>
    <row r="164" ht="24" customHeight="1" spans="1:3">
      <c r="A164" s="4" t="s">
        <v>50</v>
      </c>
      <c r="B164" s="11" t="s">
        <v>31</v>
      </c>
      <c r="C164" s="14" t="s">
        <v>51</v>
      </c>
    </row>
    <row r="165" ht="24" customHeight="1" spans="1:3">
      <c r="A165" s="4" t="s">
        <v>52</v>
      </c>
      <c r="B165" s="15">
        <v>4.86</v>
      </c>
      <c r="C165" s="12" t="s">
        <v>53</v>
      </c>
    </row>
    <row r="166" ht="24" customHeight="1" spans="1:3">
      <c r="A166" s="4" t="s">
        <v>54</v>
      </c>
      <c r="B166" s="4">
        <v>4.46</v>
      </c>
      <c r="C166" s="12"/>
    </row>
    <row r="167" ht="24" customHeight="1" spans="1:3">
      <c r="A167" s="16" t="s">
        <v>55</v>
      </c>
      <c r="B167" s="17"/>
      <c r="C167" s="18"/>
    </row>
    <row r="168" ht="14.25" spans="1:3">
      <c r="A168" s="19"/>
      <c r="B168" s="19"/>
      <c r="C168" s="19"/>
    </row>
    <row r="169" ht="16" customHeight="1" spans="1:3">
      <c r="A169" s="1"/>
      <c r="B169" s="2"/>
      <c r="C169" s="3"/>
    </row>
    <row r="170" ht="103" customHeight="1" spans="1:3">
      <c r="A170" s="4" t="s">
        <v>39</v>
      </c>
      <c r="B170" s="5"/>
      <c r="C170" s="6"/>
    </row>
    <row r="171" ht="24" customHeight="1" spans="1:3">
      <c r="A171" s="4" t="s">
        <v>40</v>
      </c>
      <c r="B171" s="7" t="s">
        <v>41</v>
      </c>
      <c r="C171" s="8" t="s">
        <v>42</v>
      </c>
    </row>
    <row r="172" ht="24" customHeight="1" spans="1:3">
      <c r="A172" s="4" t="s">
        <v>43</v>
      </c>
      <c r="B172" s="112" t="s">
        <v>19</v>
      </c>
      <c r="C172" s="10"/>
    </row>
    <row r="173" ht="24" customHeight="1" spans="1:3">
      <c r="A173" s="4" t="s">
        <v>44</v>
      </c>
      <c r="B173" s="11" t="s">
        <v>32</v>
      </c>
      <c r="C173" s="12" t="s">
        <v>45</v>
      </c>
    </row>
    <row r="174" ht="24" customHeight="1" spans="1:3">
      <c r="A174" s="4" t="s">
        <v>46</v>
      </c>
      <c r="B174" s="4" t="s">
        <v>47</v>
      </c>
      <c r="C174" s="13" t="s">
        <v>67</v>
      </c>
    </row>
    <row r="175" ht="24" customHeight="1" spans="1:3">
      <c r="A175" s="4" t="s">
        <v>48</v>
      </c>
      <c r="B175" s="11">
        <v>4200</v>
      </c>
      <c r="C175" s="13"/>
    </row>
    <row r="176" ht="24" customHeight="1" spans="1:3">
      <c r="A176" s="4" t="s">
        <v>50</v>
      </c>
      <c r="B176" s="11" t="s">
        <v>22</v>
      </c>
      <c r="C176" s="14" t="s">
        <v>51</v>
      </c>
    </row>
    <row r="177" ht="24" customHeight="1" spans="1:3">
      <c r="A177" s="4" t="s">
        <v>52</v>
      </c>
      <c r="B177" s="15">
        <v>18.11</v>
      </c>
      <c r="C177" s="12" t="s">
        <v>53</v>
      </c>
    </row>
    <row r="178" ht="24" customHeight="1" spans="1:3">
      <c r="A178" s="4" t="s">
        <v>54</v>
      </c>
      <c r="B178" s="4">
        <v>17.51</v>
      </c>
      <c r="C178" s="12"/>
    </row>
    <row r="179" ht="24" customHeight="1" spans="1:3">
      <c r="A179" s="16" t="s">
        <v>55</v>
      </c>
      <c r="B179" s="17"/>
      <c r="C179" s="18"/>
    </row>
    <row r="180" ht="14.25" spans="1:3">
      <c r="A180" s="19"/>
      <c r="B180" s="19"/>
      <c r="C180" s="19"/>
    </row>
    <row r="181" ht="15" customHeight="1" spans="1:3">
      <c r="A181" s="1"/>
      <c r="B181" s="2"/>
      <c r="C181" s="3"/>
    </row>
    <row r="182" ht="104" customHeight="1" spans="1:3">
      <c r="A182" s="4" t="s">
        <v>39</v>
      </c>
      <c r="B182" s="5"/>
      <c r="C182" s="6"/>
    </row>
    <row r="183" ht="24" customHeight="1" spans="1:3">
      <c r="A183" s="4" t="s">
        <v>40</v>
      </c>
      <c r="B183" s="7" t="s">
        <v>41</v>
      </c>
      <c r="C183" s="8" t="s">
        <v>42</v>
      </c>
    </row>
    <row r="184" ht="24" customHeight="1" spans="1:3">
      <c r="A184" s="4" t="s">
        <v>43</v>
      </c>
      <c r="B184" s="112" t="s">
        <v>19</v>
      </c>
      <c r="C184" s="10"/>
    </row>
    <row r="185" ht="24" customHeight="1" spans="1:3">
      <c r="A185" s="4" t="s">
        <v>44</v>
      </c>
      <c r="B185" s="11" t="s">
        <v>32</v>
      </c>
      <c r="C185" s="12" t="s">
        <v>45</v>
      </c>
    </row>
    <row r="186" ht="24" customHeight="1" spans="1:3">
      <c r="A186" s="4" t="s">
        <v>46</v>
      </c>
      <c r="B186" s="4" t="s">
        <v>47</v>
      </c>
      <c r="C186" s="13" t="s">
        <v>68</v>
      </c>
    </row>
    <row r="187" ht="24" customHeight="1" spans="1:3">
      <c r="A187" s="4" t="s">
        <v>48</v>
      </c>
      <c r="B187" s="11" t="s">
        <v>69</v>
      </c>
      <c r="C187" s="13"/>
    </row>
    <row r="188" ht="24" customHeight="1" spans="1:3">
      <c r="A188" s="4" t="s">
        <v>50</v>
      </c>
      <c r="B188" s="11" t="s">
        <v>22</v>
      </c>
      <c r="C188" s="14" t="s">
        <v>51</v>
      </c>
    </row>
    <row r="189" ht="24" customHeight="1" spans="1:3">
      <c r="A189" s="4" t="s">
        <v>52</v>
      </c>
      <c r="B189" s="15">
        <v>18.57</v>
      </c>
      <c r="C189" s="12" t="s">
        <v>53</v>
      </c>
    </row>
    <row r="190" ht="24" customHeight="1" spans="1:3">
      <c r="A190" s="4" t="s">
        <v>54</v>
      </c>
      <c r="B190" s="4">
        <v>17.97</v>
      </c>
      <c r="C190" s="12"/>
    </row>
    <row r="191" ht="24" customHeight="1" spans="1:3">
      <c r="A191" s="16" t="s">
        <v>55</v>
      </c>
      <c r="B191" s="17"/>
      <c r="C191" s="18"/>
    </row>
    <row r="194" ht="14.25"/>
    <row r="195" ht="91" customHeight="1" spans="1:3">
      <c r="A195" s="4" t="str">
        <f t="shared" ref="A195:A204" si="0">A182</f>
        <v>Factory name </v>
      </c>
      <c r="B195" s="5"/>
      <c r="C195" s="6"/>
    </row>
    <row r="196" ht="16.5" spans="1:3">
      <c r="A196" s="4" t="str">
        <f t="shared" si="0"/>
        <v>PO. Number</v>
      </c>
      <c r="B196" s="7" t="s">
        <v>70</v>
      </c>
      <c r="C196" s="8" t="str">
        <f>C183</f>
        <v>JUSTJEANS</v>
      </c>
    </row>
    <row r="197" ht="16.5" spans="1:3">
      <c r="A197" s="4" t="str">
        <f t="shared" si="0"/>
        <v>Style Code.</v>
      </c>
      <c r="B197" s="20" t="s">
        <v>36</v>
      </c>
      <c r="C197" s="10">
        <f>C184</f>
        <v>0</v>
      </c>
    </row>
    <row r="198" ht="18.75" spans="1:3">
      <c r="A198" s="4" t="str">
        <f t="shared" si="0"/>
        <v>Product Code.</v>
      </c>
      <c r="B198" s="21" t="s">
        <v>71</v>
      </c>
      <c r="C198" s="12" t="str">
        <f>C185</f>
        <v>Carton No.:</v>
      </c>
    </row>
    <row r="199" ht="16.5" spans="1:3">
      <c r="A199" s="4" t="str">
        <f t="shared" si="0"/>
        <v>Inner Packages</v>
      </c>
      <c r="B199" s="4" t="str">
        <f>B186</f>
        <v>pcs/bundle</v>
      </c>
      <c r="C199" s="13" t="s">
        <v>56</v>
      </c>
    </row>
    <row r="200" ht="16.5" spans="1:3">
      <c r="A200" s="4" t="str">
        <f t="shared" si="0"/>
        <v>SIZE/qty </v>
      </c>
      <c r="B200" s="11">
        <v>6200</v>
      </c>
      <c r="C200" s="13">
        <f>C187</f>
        <v>0</v>
      </c>
    </row>
    <row r="201" ht="18.75" spans="1:3">
      <c r="A201" s="4" t="str">
        <f t="shared" si="0"/>
        <v>Carton Dimension（CM）</v>
      </c>
      <c r="B201" s="11" t="s">
        <v>37</v>
      </c>
      <c r="C201" s="14" t="str">
        <f>C188</f>
        <v>Country of Origin：</v>
      </c>
    </row>
    <row r="202" ht="16.5" spans="1:3">
      <c r="A202" s="4" t="str">
        <f t="shared" si="0"/>
        <v>Gross Weight（KG）</v>
      </c>
      <c r="B202" s="15" t="s">
        <v>72</v>
      </c>
      <c r="C202" s="12" t="str">
        <f>C189</f>
        <v>Made In China</v>
      </c>
    </row>
    <row r="203" ht="16.5" spans="1:3">
      <c r="A203" s="4" t="str">
        <f t="shared" si="0"/>
        <v>Net Weight（KG）</v>
      </c>
      <c r="B203" s="4" t="s">
        <v>73</v>
      </c>
      <c r="C203" s="12">
        <f>C190</f>
        <v>0</v>
      </c>
    </row>
    <row r="204" ht="18.75" spans="1:3">
      <c r="A204" s="16" t="str">
        <f t="shared" si="0"/>
        <v>Remark</v>
      </c>
      <c r="B204" s="17"/>
      <c r="C204" s="18">
        <f>C191</f>
        <v>0</v>
      </c>
    </row>
  </sheetData>
  <mergeCells count="67">
    <mergeCell ref="A1:C1"/>
    <mergeCell ref="A13:C13"/>
    <mergeCell ref="A25:C25"/>
    <mergeCell ref="A37:C37"/>
    <mergeCell ref="A49:C49"/>
    <mergeCell ref="A61:C61"/>
    <mergeCell ref="A73:C73"/>
    <mergeCell ref="A85:C85"/>
    <mergeCell ref="A97:C97"/>
    <mergeCell ref="A109:C109"/>
    <mergeCell ref="A121:C121"/>
    <mergeCell ref="A133:C133"/>
    <mergeCell ref="A145:C145"/>
    <mergeCell ref="A157:C157"/>
    <mergeCell ref="A169:C169"/>
    <mergeCell ref="A181:C181"/>
    <mergeCell ref="C3:C4"/>
    <mergeCell ref="C6:C7"/>
    <mergeCell ref="C9:C11"/>
    <mergeCell ref="C15:C16"/>
    <mergeCell ref="C18:C19"/>
    <mergeCell ref="C21:C23"/>
    <mergeCell ref="C27:C28"/>
    <mergeCell ref="C30:C31"/>
    <mergeCell ref="C33:C35"/>
    <mergeCell ref="C39:C40"/>
    <mergeCell ref="C42:C43"/>
    <mergeCell ref="C45:C47"/>
    <mergeCell ref="C51:C52"/>
    <mergeCell ref="C54:C55"/>
    <mergeCell ref="C57:C59"/>
    <mergeCell ref="C63:C64"/>
    <mergeCell ref="C66:C67"/>
    <mergeCell ref="C69:C71"/>
    <mergeCell ref="C75:C76"/>
    <mergeCell ref="C78:C79"/>
    <mergeCell ref="C81:C83"/>
    <mergeCell ref="C87:C88"/>
    <mergeCell ref="C90:C91"/>
    <mergeCell ref="C93:C95"/>
    <mergeCell ref="C99:C100"/>
    <mergeCell ref="C102:C103"/>
    <mergeCell ref="C105:C107"/>
    <mergeCell ref="C111:C112"/>
    <mergeCell ref="C114:C115"/>
    <mergeCell ref="C117:C119"/>
    <mergeCell ref="C123:C124"/>
    <mergeCell ref="C126:C127"/>
    <mergeCell ref="C129:C131"/>
    <mergeCell ref="C135:C136"/>
    <mergeCell ref="C138:C139"/>
    <mergeCell ref="C141:C143"/>
    <mergeCell ref="C147:C148"/>
    <mergeCell ref="C150:C151"/>
    <mergeCell ref="C153:C155"/>
    <mergeCell ref="C159:C160"/>
    <mergeCell ref="C162:C163"/>
    <mergeCell ref="C165:C167"/>
    <mergeCell ref="C171:C172"/>
    <mergeCell ref="C174:C175"/>
    <mergeCell ref="C177:C179"/>
    <mergeCell ref="C183:C184"/>
    <mergeCell ref="C186:C187"/>
    <mergeCell ref="C189:C191"/>
    <mergeCell ref="C196:C197"/>
    <mergeCell ref="C199:C200"/>
    <mergeCell ref="C202:C204"/>
  </mergeCells>
  <pageMargins left="0.7" right="0.7" top="0.75" bottom="0.75" header="0.3" footer="0.3"/>
  <pageSetup paperSize="9" scale="75" orientation="portrait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delivery list</vt:lpstr>
      <vt:lpstr>shipping mark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睡不醒  </cp:lastModifiedBy>
  <dcterms:created xsi:type="dcterms:W3CDTF">2023-05-12T11:15:00Z</dcterms:created>
  <dcterms:modified xsi:type="dcterms:W3CDTF">2025-04-30T01:39:19Z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2052-12.1.0.20784</vt:lpwstr>
  </property>
  <property fmtid="{D5CDD505-2E9C-101B-9397-08002B2CF9AE}" pid="3" name="ICV">
    <vt:lpwstr>A7EBF40C2AEC40B09243D4D760BCEF2D_13</vt:lpwstr>
  </property>
</Properties>
</file>