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<sst xmlns="http://schemas.openxmlformats.org/spreadsheetml/2006/main" count="176" uniqueCount="93">
  <si>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</si>
  <si>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</si>
  <si>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</si>
  <si>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</si>
  <si>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SF3182804593197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</si>
  <si>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</si>
  <si>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</si>
  <si>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</si>
  <si>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</si>
  <si>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</si>
  <si>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</si>
  <si>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</si>
  <si>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</si>
  <si>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</si>
  <si>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</si>
  <si>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</si>
  <si>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</si>
  <si>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</si>
  <si>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</si>
  <si>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</si>
  <si>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</si>
  <si>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</si>
  <si>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</si>
  <si>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</si>
  <si>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</si>
  <si>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</si>
  <si>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</si>
  <si>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</si>
  <si>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</si>
  <si>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77312-01
77313-01
77314-01
77315-01
77316-01
77317-01
77310-01
77311-01
77309-01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</si>
  <si>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</si>
  <si>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5422-710</t>
  </si>
  <si>
    <t>800</t>
  </si>
  <si>
    <t>34</t>
  </si>
  <si>
    <t>1/2</t>
  </si>
  <si>
    <t>23</t>
  </si>
  <si>
    <t>23.4</t>
  </si>
  <si>
    <t>30*40*50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</si>
  <si>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</si>
  <si>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</si>
  <si>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</si>
  <si>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</si>
  <si>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</si>
  <si>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</si>
  <si>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</si>
  <si>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</si>
  <si>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812</t>
  </si>
  <si>
    <t>2/2</t>
  </si>
  <si>
    <t>22.6</t>
  </si>
  <si>
    <t>77309-01</t>
  </si>
  <si>
    <t>717</t>
  </si>
  <si>
    <t>合计</t>
  </si>
  <si>
    <t>Factory name (工厂名称)</t>
  </si>
  <si>
    <t>PO. Number(订单号)</t>
  </si>
  <si>
    <t>77312-01 77313-01 77314-01 77315-01 77316-01 77317-01 77310-01  77311-01
77309-01</t>
  </si>
  <si>
    <t>Style Code.(款号)</t>
  </si>
  <si>
    <t>5422-710-800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</si>
  <si>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</si>
  <si>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</si>
  <si>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</si>
  <si>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</si>
  <si>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</si>
  <si>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1\2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</si>
  <si>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</si>
  <si>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</si>
  <si>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</si>
  <si>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</si>
  <si>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</si>
  <si>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</si>
  <si>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</si>
  <si>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</si>
  <si>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</si>
  <si>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>5422-710-812-717</t>
  </si>
  <si>
    <t>2\2</t>
  </si>
  <si>
    <t>22.6kg</t>
  </si>
  <si>
    <t>05422710717347</t>
  </si>
  <si>
    <t>05422710812349</t>
  </si>
  <si>
    <t>05422710800346</t>
  </si>
  <si>
    <t>05422710717361</t>
  </si>
  <si>
    <t>05422710812363</t>
  </si>
  <si>
    <t>05422710800360</t>
  </si>
  <si>
    <t>05422710717385</t>
  </si>
  <si>
    <t>05422710812387</t>
  </si>
  <si>
    <t>05422710800384</t>
  </si>
  <si>
    <t>05422710717408</t>
  </si>
  <si>
    <t>05422710812400</t>
  </si>
  <si>
    <t>05422710800407</t>
  </si>
  <si>
    <t>05422710717422</t>
  </si>
  <si>
    <t>05422710812424</t>
  </si>
  <si>
    <t>05422710800421</t>
  </si>
  <si>
    <t>05422710717446</t>
  </si>
  <si>
    <t>05422710812448</t>
  </si>
  <si>
    <t>05422710800445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</si>
</sst>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/>
    </xf>
    <xf numFmtId="0" fontId="5" fillId="0" borderId="2" xfId="50" applyFont="1" applyBorder="1" applyAlignment="1">
      <alignment horizontal="center"/>
    </xf>
    <xf numFmtId="0" fontId="5" fillId="0" borderId="3" xfId="50" applyFont="1" applyBorder="1" applyAlignment="1">
      <alignment horizont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177" fontId="17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8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0" borderId="1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1536065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590550</xdr:colOff>
      <xdr:row>2</xdr:row>
      <xdr:rowOff>0</xdr:rowOff>
    </xdr:from>
    <xdr:to>
      <xdr:col>11</xdr:col>
      <xdr:colOff>248285</xdr:colOff>
      <xdr:row>4</xdr:row>
      <xdr:rowOff>269875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05525" y="666750"/>
          <a:ext cx="2400935" cy="793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1</xdr:row>
      <xdr:rowOff>590550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191000" y="8191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</xdr:row>
      <xdr:rowOff>0</xdr:rowOff>
    </xdr:from>
    <xdr:to>
      <xdr:col>2</xdr:col>
      <xdr:colOff>1905635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81475" y="12954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47625</xdr:rowOff>
    </xdr:from>
    <xdr:to>
      <xdr:col>1</xdr:col>
      <xdr:colOff>1447800</xdr:colOff>
      <xdr:row>6</xdr:row>
      <xdr:rowOff>1847850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28825" y="3235325"/>
          <a:ext cx="1257300" cy="1800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3775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13</xdr:row>
      <xdr:rowOff>590550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191000" y="7070725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13</xdr:row>
      <xdr:rowOff>644525</xdr:rowOff>
    </xdr:from>
    <xdr:to>
      <xdr:col>2</xdr:col>
      <xdr:colOff>1905635</xdr:colOff>
      <xdr:row>14</xdr:row>
      <xdr:rowOff>488950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81475" y="75819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18</xdr:row>
      <xdr:rowOff>247650</xdr:rowOff>
    </xdr:from>
    <xdr:to>
      <xdr:col>1</xdr:col>
      <xdr:colOff>1524000</xdr:colOff>
      <xdr:row>18</xdr:row>
      <xdr:rowOff>1988185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124075" y="9648825"/>
          <a:ext cx="1238250" cy="17405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tabSelected="1" workbookViewId="0">
      <selection activeCell="R26" sqref="R26"/>
    </sheetView>
  </sheetViews>
  <sheetFormatPr defaultColWidth="9" defaultRowHeight="12.75"/>
  <cols>
    <col min="1" max="1" width="8.375" style="22" customWidth="1"/>
    <col min="2" max="2" width="22.625" style="22" customWidth="1"/>
    <col min="3" max="3" width="9" style="22"/>
    <col min="4" max="4" width="7.375" style="22" customWidth="1"/>
    <col min="5" max="5" width="7" style="22" customWidth="1"/>
    <col min="6" max="16384" width="9" style="22"/>
  </cols>
  <sheetData>
    <row r="1" s="21" customFormat="1" ht="26.25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21" customFormat="1" ht="26.25" spans="1:12">
      <c r="A2" s="26" t="s">
        <v>1</v>
      </c>
      <c r="B2" s="27"/>
      <c r="C2" s="27"/>
      <c r="D2" s="27"/>
      <c r="E2" s="27"/>
      <c r="F2" s="27"/>
      <c r="G2" s="27"/>
      <c r="H2" s="28"/>
      <c r="I2" s="27"/>
      <c r="J2" s="27"/>
      <c r="K2" s="27"/>
      <c r="L2" s="27"/>
    </row>
    <row r="3" s="21" customFormat="1" ht="26.25" spans="1:12">
      <c r="A3" s="29"/>
      <c r="B3" s="29"/>
      <c r="C3" s="29"/>
      <c r="D3" s="29" t="s">
        <v>2</v>
      </c>
      <c r="E3" s="30">
        <v>45780</v>
      </c>
      <c r="F3" s="30"/>
      <c r="G3" s="31"/>
      <c r="H3" s="32"/>
      <c r="I3" s="64"/>
      <c r="J3" s="65"/>
      <c r="K3" s="65"/>
      <c r="L3" s="29"/>
    </row>
    <row r="4" s="21" customFormat="1" ht="15" spans="1:12">
      <c r="A4" s="29"/>
      <c r="B4" s="29"/>
      <c r="C4" s="29"/>
      <c r="D4" s="33" t="s">
        <v>3</v>
      </c>
      <c r="E4" s="34" t="s">
        <v>4</v>
      </c>
      <c r="F4" s="35"/>
      <c r="G4" s="36"/>
      <c r="H4" s="37"/>
      <c r="I4" s="66"/>
      <c r="J4" s="67"/>
      <c r="K4" s="67"/>
      <c r="L4" s="66"/>
    </row>
    <row r="5" s="21" customFormat="1" ht="26.25" spans="1:12">
      <c r="A5" s="29"/>
      <c r="B5" s="33"/>
      <c r="C5" s="29"/>
      <c r="D5" s="29"/>
      <c r="E5" s="29"/>
      <c r="F5" s="29"/>
      <c r="G5" s="38"/>
      <c r="H5" s="32"/>
      <c r="I5" s="64"/>
      <c r="J5" s="65"/>
      <c r="K5" s="65"/>
      <c r="L5" s="29"/>
    </row>
    <row r="6" s="22" customFormat="1" ht="45" spans="1:12">
      <c r="A6" s="39" t="s">
        <v>5</v>
      </c>
      <c r="B6" s="40" t="s">
        <v>6</v>
      </c>
      <c r="C6" s="40" t="s">
        <v>7</v>
      </c>
      <c r="D6" s="41" t="s">
        <v>8</v>
      </c>
      <c r="E6" s="41" t="s">
        <v>9</v>
      </c>
      <c r="F6" s="42" t="s">
        <v>10</v>
      </c>
      <c r="G6" s="43" t="s">
        <v>11</v>
      </c>
      <c r="H6" s="44" t="s">
        <v>12</v>
      </c>
      <c r="I6" s="43" t="s">
        <v>13</v>
      </c>
      <c r="J6" s="43" t="s">
        <v>14</v>
      </c>
      <c r="K6" s="43" t="s">
        <v>15</v>
      </c>
      <c r="L6" s="40" t="s">
        <v>16</v>
      </c>
    </row>
    <row r="7" s="22" customFormat="1" ht="28.5" spans="1:12">
      <c r="A7" s="45" t="s">
        <v>17</v>
      </c>
      <c r="B7" s="46" t="s">
        <v>18</v>
      </c>
      <c r="C7" s="47" t="s">
        <v>19</v>
      </c>
      <c r="D7" s="48" t="s">
        <v>20</v>
      </c>
      <c r="E7" s="49" t="s">
        <v>21</v>
      </c>
      <c r="F7" s="50" t="s">
        <v>22</v>
      </c>
      <c r="G7" s="48" t="s">
        <v>23</v>
      </c>
      <c r="H7" s="51" t="s">
        <v>24</v>
      </c>
      <c r="I7" s="48" t="s">
        <v>25</v>
      </c>
      <c r="J7" s="48" t="s">
        <v>26</v>
      </c>
      <c r="K7" s="48" t="s">
        <v>27</v>
      </c>
      <c r="L7" s="46" t="s">
        <v>28</v>
      </c>
    </row>
    <row r="8" s="22" customFormat="1" ht="20" customHeight="1" spans="1:17">
      <c r="A8" s="52" t="s">
        <v>29</v>
      </c>
      <c r="B8" s="53" t="s">
        <v>30</v>
      </c>
      <c r="C8" s="9" t="s">
        <v>31</v>
      </c>
      <c r="D8" s="54" t="s">
        <v>32</v>
      </c>
      <c r="E8" s="55" t="s">
        <v>33</v>
      </c>
      <c r="F8" s="56">
        <v>2606</v>
      </c>
      <c r="G8" s="56">
        <f>F8*0.05</f>
        <v>130.3</v>
      </c>
      <c r="H8" s="56">
        <f>F8+G8</f>
        <v>2736.3</v>
      </c>
      <c r="I8" s="68" t="s">
        <v>34</v>
      </c>
      <c r="J8" s="69" t="s">
        <v>35</v>
      </c>
      <c r="K8" s="69" t="s">
        <v>36</v>
      </c>
      <c r="L8" s="69" t="s">
        <v>37</v>
      </c>
      <c r="M8" s="70"/>
      <c r="N8" s="70"/>
      <c r="O8" s="70"/>
      <c r="P8" s="70"/>
      <c r="Q8" s="73"/>
    </row>
    <row r="9" s="22" customFormat="1" ht="20" customHeight="1" spans="1:17">
      <c r="A9" s="57"/>
      <c r="B9" s="53"/>
      <c r="C9" s="9"/>
      <c r="D9" s="54"/>
      <c r="E9" s="55" t="s">
        <v>38</v>
      </c>
      <c r="F9" s="56">
        <v>4030</v>
      </c>
      <c r="G9" s="56">
        <f t="shared" ref="G9:G35" si="0">F9*0.05</f>
        <v>201.5</v>
      </c>
      <c r="H9" s="56">
        <f t="shared" ref="H9:H35" si="1">F9+G9</f>
        <v>4231.5</v>
      </c>
      <c r="I9" s="71"/>
      <c r="J9" s="72"/>
      <c r="K9" s="72"/>
      <c r="L9" s="72"/>
      <c r="M9" s="70"/>
      <c r="N9" s="70"/>
      <c r="O9" s="70"/>
      <c r="P9" s="70"/>
      <c r="Q9" s="73"/>
    </row>
    <row r="10" s="22" customFormat="1" ht="20" customHeight="1" spans="1:17">
      <c r="A10" s="57"/>
      <c r="B10" s="53"/>
      <c r="C10" s="9"/>
      <c r="D10" s="54"/>
      <c r="E10" s="55" t="s">
        <v>39</v>
      </c>
      <c r="F10" s="56">
        <v>6605</v>
      </c>
      <c r="G10" s="56">
        <f t="shared" si="0"/>
        <v>330.25</v>
      </c>
      <c r="H10" s="56">
        <f t="shared" si="1"/>
        <v>6935.25</v>
      </c>
      <c r="I10" s="71"/>
      <c r="J10" s="72"/>
      <c r="K10" s="72"/>
      <c r="L10" s="72"/>
      <c r="M10" s="70"/>
      <c r="N10" s="70"/>
      <c r="O10" s="70"/>
      <c r="P10" s="70"/>
      <c r="Q10" s="73"/>
    </row>
    <row r="11" s="22" customFormat="1" ht="20" customHeight="1" spans="1:17">
      <c r="A11" s="57"/>
      <c r="B11" s="53"/>
      <c r="C11" s="9"/>
      <c r="D11" s="54"/>
      <c r="E11" s="55" t="s">
        <v>40</v>
      </c>
      <c r="F11" s="56">
        <v>6393</v>
      </c>
      <c r="G11" s="56">
        <f t="shared" si="0"/>
        <v>319.65</v>
      </c>
      <c r="H11" s="56">
        <f t="shared" si="1"/>
        <v>6712.65</v>
      </c>
      <c r="I11" s="71"/>
      <c r="J11" s="72"/>
      <c r="K11" s="72"/>
      <c r="L11" s="72"/>
      <c r="M11" s="70"/>
      <c r="N11" s="70"/>
      <c r="O11" s="70"/>
      <c r="P11" s="70"/>
      <c r="Q11" s="73"/>
    </row>
    <row r="12" s="22" customFormat="1" ht="20" customHeight="1" spans="1:17">
      <c r="A12" s="57"/>
      <c r="B12" s="53"/>
      <c r="C12" s="9"/>
      <c r="D12" s="54"/>
      <c r="E12" s="55" t="s">
        <v>41</v>
      </c>
      <c r="F12" s="56">
        <v>6454</v>
      </c>
      <c r="G12" s="56">
        <f t="shared" si="0"/>
        <v>322.7</v>
      </c>
      <c r="H12" s="56">
        <f t="shared" si="1"/>
        <v>6776.7</v>
      </c>
      <c r="I12" s="71"/>
      <c r="J12" s="72"/>
      <c r="K12" s="72"/>
      <c r="L12" s="72"/>
      <c r="M12" s="70"/>
      <c r="N12" s="70"/>
      <c r="O12" s="70"/>
      <c r="P12" s="70"/>
      <c r="Q12" s="73"/>
    </row>
    <row r="13" s="22" customFormat="1" ht="26" customHeight="1" spans="1:17">
      <c r="A13" s="57"/>
      <c r="B13" s="53"/>
      <c r="C13" s="9"/>
      <c r="D13" s="54"/>
      <c r="E13" s="55" t="s">
        <v>42</v>
      </c>
      <c r="F13" s="56">
        <v>4212</v>
      </c>
      <c r="G13" s="56">
        <f t="shared" si="0"/>
        <v>210.6</v>
      </c>
      <c r="H13" s="56">
        <f t="shared" si="1"/>
        <v>4422.6</v>
      </c>
      <c r="I13" s="71"/>
      <c r="J13" s="72"/>
      <c r="K13" s="72"/>
      <c r="L13" s="72"/>
      <c r="M13" s="70"/>
      <c r="N13" s="70"/>
      <c r="O13" s="70"/>
      <c r="P13" s="70"/>
      <c r="Q13" s="73"/>
    </row>
    <row r="14" s="22" customFormat="1" ht="30" spans="1:17">
      <c r="A14" s="57"/>
      <c r="B14" s="53" t="s">
        <v>43</v>
      </c>
      <c r="C14" s="9" t="s">
        <v>31</v>
      </c>
      <c r="D14" s="54" t="s">
        <v>32</v>
      </c>
      <c r="E14" s="58"/>
      <c r="F14" s="59">
        <f>SUM(F8:F13)</f>
        <v>30300</v>
      </c>
      <c r="G14" s="56">
        <f t="shared" si="0"/>
        <v>1515</v>
      </c>
      <c r="H14" s="56">
        <f t="shared" si="1"/>
        <v>31815</v>
      </c>
      <c r="I14" s="71"/>
      <c r="J14" s="72"/>
      <c r="K14" s="72"/>
      <c r="L14" s="72"/>
      <c r="M14" s="73"/>
      <c r="N14" s="70"/>
      <c r="O14" s="70"/>
      <c r="P14" s="70"/>
      <c r="Q14" s="73"/>
    </row>
    <row r="15" s="22" customFormat="1" ht="30" spans="1:12">
      <c r="A15" s="57"/>
      <c r="B15" s="53" t="s">
        <v>44</v>
      </c>
      <c r="C15" s="9" t="s">
        <v>31</v>
      </c>
      <c r="D15" s="54" t="s">
        <v>32</v>
      </c>
      <c r="E15" s="58"/>
      <c r="F15" s="59">
        <f>SUM(F14:F14)</f>
        <v>30300</v>
      </c>
      <c r="G15" s="56">
        <f t="shared" si="0"/>
        <v>1515</v>
      </c>
      <c r="H15" s="56">
        <f t="shared" si="1"/>
        <v>31815</v>
      </c>
      <c r="I15" s="71"/>
      <c r="J15" s="72"/>
      <c r="K15" s="72"/>
      <c r="L15" s="72"/>
    </row>
    <row r="16" s="22" customFormat="1" ht="30" spans="1:20">
      <c r="A16" s="60"/>
      <c r="B16" s="53" t="s">
        <v>45</v>
      </c>
      <c r="C16" s="9" t="s">
        <v>31</v>
      </c>
      <c r="D16" s="54" t="s">
        <v>32</v>
      </c>
      <c r="E16" s="58"/>
      <c r="F16" s="59">
        <f>SUM(F15:F15)</f>
        <v>30300</v>
      </c>
      <c r="G16" s="56">
        <f t="shared" si="0"/>
        <v>1515</v>
      </c>
      <c r="H16" s="56">
        <f t="shared" si="1"/>
        <v>31815</v>
      </c>
      <c r="I16" s="71"/>
      <c r="J16" s="72"/>
      <c r="K16" s="72"/>
      <c r="L16" s="72"/>
      <c r="O16" s="74"/>
      <c r="P16" s="74"/>
      <c r="Q16" s="74"/>
      <c r="R16" s="74"/>
      <c r="S16" s="74"/>
      <c r="T16" s="74"/>
    </row>
    <row r="17" s="22" customFormat="1" ht="20" customHeight="1" spans="1:17">
      <c r="A17" s="52" t="s">
        <v>29</v>
      </c>
      <c r="B17" s="53" t="s">
        <v>30</v>
      </c>
      <c r="C17" s="9" t="s">
        <v>31</v>
      </c>
      <c r="D17" s="54" t="s">
        <v>46</v>
      </c>
      <c r="E17" s="55" t="s">
        <v>33</v>
      </c>
      <c r="F17" s="56">
        <v>1645</v>
      </c>
      <c r="G17" s="56">
        <f t="shared" si="0"/>
        <v>82.25</v>
      </c>
      <c r="H17" s="56">
        <f t="shared" si="1"/>
        <v>1727.25</v>
      </c>
      <c r="I17" s="68" t="s">
        <v>47</v>
      </c>
      <c r="J17" s="69" t="s">
        <v>48</v>
      </c>
      <c r="K17" s="69" t="s">
        <v>35</v>
      </c>
      <c r="L17" s="69" t="s">
        <v>37</v>
      </c>
      <c r="M17" s="70"/>
      <c r="N17" s="70"/>
      <c r="O17" s="70"/>
      <c r="P17" s="70"/>
      <c r="Q17" s="73"/>
    </row>
    <row r="18" s="22" customFormat="1" ht="20" customHeight="1" spans="1:17">
      <c r="A18" s="57"/>
      <c r="B18" s="53"/>
      <c r="C18" s="9"/>
      <c r="D18" s="54"/>
      <c r="E18" s="55" t="s">
        <v>38</v>
      </c>
      <c r="F18" s="56">
        <v>2332</v>
      </c>
      <c r="G18" s="56">
        <f t="shared" si="0"/>
        <v>116.6</v>
      </c>
      <c r="H18" s="56">
        <f t="shared" si="1"/>
        <v>2448.6</v>
      </c>
      <c r="I18" s="71"/>
      <c r="J18" s="72"/>
      <c r="K18" s="72"/>
      <c r="L18" s="72"/>
      <c r="M18" s="70"/>
      <c r="N18" s="70"/>
      <c r="O18" s="70"/>
      <c r="P18" s="70"/>
      <c r="Q18" s="73"/>
    </row>
    <row r="19" s="22" customFormat="1" ht="20" customHeight="1" spans="1:17">
      <c r="A19" s="57"/>
      <c r="B19" s="53"/>
      <c r="C19" s="9"/>
      <c r="D19" s="54"/>
      <c r="E19" s="55" t="s">
        <v>39</v>
      </c>
      <c r="F19" s="56">
        <v>3823</v>
      </c>
      <c r="G19" s="56">
        <f t="shared" si="0"/>
        <v>191.15</v>
      </c>
      <c r="H19" s="56">
        <f t="shared" si="1"/>
        <v>4014.15</v>
      </c>
      <c r="I19" s="71"/>
      <c r="J19" s="72"/>
      <c r="K19" s="72"/>
      <c r="L19" s="72"/>
      <c r="M19" s="70"/>
      <c r="N19" s="70"/>
      <c r="O19" s="70"/>
      <c r="P19" s="70"/>
      <c r="Q19" s="73"/>
    </row>
    <row r="20" s="22" customFormat="1" ht="20" customHeight="1" spans="1:17">
      <c r="A20" s="57"/>
      <c r="B20" s="53"/>
      <c r="C20" s="9"/>
      <c r="D20" s="54"/>
      <c r="E20" s="55" t="s">
        <v>40</v>
      </c>
      <c r="F20" s="56">
        <v>3701</v>
      </c>
      <c r="G20" s="56">
        <f t="shared" si="0"/>
        <v>185.05</v>
      </c>
      <c r="H20" s="56">
        <f t="shared" si="1"/>
        <v>3886.05</v>
      </c>
      <c r="I20" s="71"/>
      <c r="J20" s="72"/>
      <c r="K20" s="72"/>
      <c r="L20" s="72"/>
      <c r="M20" s="70"/>
      <c r="N20" s="70"/>
      <c r="O20" s="70"/>
      <c r="P20" s="70"/>
      <c r="Q20" s="73"/>
    </row>
    <row r="21" s="22" customFormat="1" ht="20" customHeight="1" spans="1:17">
      <c r="A21" s="57"/>
      <c r="B21" s="53"/>
      <c r="C21" s="9"/>
      <c r="D21" s="54"/>
      <c r="E21" s="55" t="s">
        <v>41</v>
      </c>
      <c r="F21" s="56">
        <v>3736</v>
      </c>
      <c r="G21" s="56">
        <f t="shared" si="0"/>
        <v>186.8</v>
      </c>
      <c r="H21" s="56">
        <f t="shared" si="1"/>
        <v>3922.8</v>
      </c>
      <c r="I21" s="71"/>
      <c r="J21" s="72"/>
      <c r="K21" s="72"/>
      <c r="L21" s="72"/>
      <c r="M21" s="70"/>
      <c r="N21" s="70"/>
      <c r="O21" s="70"/>
      <c r="P21" s="70"/>
      <c r="Q21" s="73"/>
    </row>
    <row r="22" s="22" customFormat="1" ht="20" customHeight="1" spans="1:17">
      <c r="A22" s="57"/>
      <c r="B22" s="53"/>
      <c r="C22" s="9"/>
      <c r="D22" s="54"/>
      <c r="E22" s="55" t="s">
        <v>42</v>
      </c>
      <c r="F22" s="56">
        <v>2438</v>
      </c>
      <c r="G22" s="56">
        <f t="shared" si="0"/>
        <v>121.9</v>
      </c>
      <c r="H22" s="56">
        <f t="shared" si="1"/>
        <v>2559.9</v>
      </c>
      <c r="I22" s="71"/>
      <c r="J22" s="72"/>
      <c r="K22" s="72"/>
      <c r="L22" s="72"/>
      <c r="M22" s="70"/>
      <c r="N22" s="70"/>
      <c r="O22" s="70"/>
      <c r="P22" s="70"/>
      <c r="Q22" s="73"/>
    </row>
    <row r="23" s="22" customFormat="1" ht="30" spans="1:17">
      <c r="A23" s="57"/>
      <c r="B23" s="53" t="s">
        <v>43</v>
      </c>
      <c r="C23" s="9" t="s">
        <v>31</v>
      </c>
      <c r="D23" s="54" t="s">
        <v>46</v>
      </c>
      <c r="E23" s="58"/>
      <c r="F23" s="59">
        <f>SUM(F17:F22)</f>
        <v>17675</v>
      </c>
      <c r="G23" s="56">
        <f t="shared" si="0"/>
        <v>883.75</v>
      </c>
      <c r="H23" s="56">
        <f t="shared" si="1"/>
        <v>18558.75</v>
      </c>
      <c r="I23" s="71"/>
      <c r="J23" s="72"/>
      <c r="K23" s="72"/>
      <c r="L23" s="72"/>
      <c r="M23" s="73"/>
      <c r="N23" s="70"/>
      <c r="O23" s="70"/>
      <c r="P23" s="70"/>
      <c r="Q23" s="73"/>
    </row>
    <row r="24" s="22" customFormat="1" ht="30" spans="1:17">
      <c r="A24" s="57"/>
      <c r="B24" s="53" t="s">
        <v>44</v>
      </c>
      <c r="C24" s="9" t="s">
        <v>31</v>
      </c>
      <c r="D24" s="54" t="s">
        <v>46</v>
      </c>
      <c r="E24" s="58"/>
      <c r="F24" s="59">
        <f>SUM(F23:F23)</f>
        <v>17675</v>
      </c>
      <c r="G24" s="56">
        <f t="shared" si="0"/>
        <v>883.75</v>
      </c>
      <c r="H24" s="56">
        <f t="shared" si="1"/>
        <v>18558.75</v>
      </c>
      <c r="I24" s="71"/>
      <c r="J24" s="72"/>
      <c r="K24" s="72"/>
      <c r="L24" s="72"/>
      <c r="O24" s="70"/>
      <c r="P24" s="70"/>
      <c r="Q24" s="73"/>
    </row>
    <row r="25" s="22" customFormat="1" ht="30" spans="1:17">
      <c r="A25" s="60"/>
      <c r="B25" s="53" t="s">
        <v>45</v>
      </c>
      <c r="C25" s="9" t="s">
        <v>31</v>
      </c>
      <c r="D25" s="54" t="s">
        <v>46</v>
      </c>
      <c r="E25" s="58"/>
      <c r="F25" s="59">
        <f>SUM(F24:F24)</f>
        <v>17675</v>
      </c>
      <c r="G25" s="56">
        <f t="shared" si="0"/>
        <v>883.75</v>
      </c>
      <c r="H25" s="56">
        <f t="shared" si="1"/>
        <v>18558.75</v>
      </c>
      <c r="I25" s="71"/>
      <c r="J25" s="72"/>
      <c r="K25" s="72"/>
      <c r="L25" s="72"/>
      <c r="O25" s="70"/>
      <c r="P25" s="70"/>
      <c r="Q25" s="73"/>
    </row>
    <row r="26" s="22" customFormat="1" ht="20" customHeight="1" spans="1:17">
      <c r="A26" s="61" t="s">
        <v>49</v>
      </c>
      <c r="B26" s="53" t="s">
        <v>30</v>
      </c>
      <c r="C26" s="9" t="s">
        <v>31</v>
      </c>
      <c r="D26" s="54" t="s">
        <v>50</v>
      </c>
      <c r="E26" s="55" t="s">
        <v>33</v>
      </c>
      <c r="F26" s="56">
        <v>1042</v>
      </c>
      <c r="G26" s="56">
        <f t="shared" si="0"/>
        <v>52.1</v>
      </c>
      <c r="H26" s="56">
        <f t="shared" si="1"/>
        <v>1094.1</v>
      </c>
      <c r="I26" s="71"/>
      <c r="J26" s="72"/>
      <c r="K26" s="72"/>
      <c r="L26" s="72"/>
      <c r="M26" s="70"/>
      <c r="N26" s="70"/>
      <c r="O26" s="70"/>
      <c r="P26" s="70"/>
      <c r="Q26" s="73"/>
    </row>
    <row r="27" s="22" customFormat="1" ht="20" customHeight="1" spans="1:17">
      <c r="A27" s="61"/>
      <c r="B27" s="53"/>
      <c r="C27" s="9"/>
      <c r="D27" s="54"/>
      <c r="E27" s="55" t="s">
        <v>38</v>
      </c>
      <c r="F27" s="56">
        <v>1612</v>
      </c>
      <c r="G27" s="56">
        <f t="shared" si="0"/>
        <v>80.6</v>
      </c>
      <c r="H27" s="56">
        <f t="shared" si="1"/>
        <v>1692.6</v>
      </c>
      <c r="I27" s="71"/>
      <c r="J27" s="72"/>
      <c r="K27" s="72"/>
      <c r="L27" s="72"/>
      <c r="M27" s="70"/>
      <c r="N27" s="70"/>
      <c r="O27" s="70"/>
      <c r="P27" s="70"/>
      <c r="Q27" s="73"/>
    </row>
    <row r="28" s="22" customFormat="1" ht="20" customHeight="1" spans="1:17">
      <c r="A28" s="61"/>
      <c r="B28" s="53"/>
      <c r="C28" s="9"/>
      <c r="D28" s="54"/>
      <c r="E28" s="55" t="s">
        <v>39</v>
      </c>
      <c r="F28" s="56">
        <v>2642</v>
      </c>
      <c r="G28" s="56">
        <f t="shared" si="0"/>
        <v>132.1</v>
      </c>
      <c r="H28" s="56">
        <f t="shared" si="1"/>
        <v>2774.1</v>
      </c>
      <c r="I28" s="71"/>
      <c r="J28" s="72"/>
      <c r="K28" s="72"/>
      <c r="L28" s="72"/>
      <c r="M28" s="70"/>
      <c r="N28" s="70"/>
      <c r="O28" s="70"/>
      <c r="P28" s="70"/>
      <c r="Q28" s="73"/>
    </row>
    <row r="29" s="22" customFormat="1" ht="20" customHeight="1" spans="1:17">
      <c r="A29" s="61"/>
      <c r="B29" s="53"/>
      <c r="C29" s="9"/>
      <c r="D29" s="54"/>
      <c r="E29" s="55" t="s">
        <v>40</v>
      </c>
      <c r="F29" s="56">
        <v>2557</v>
      </c>
      <c r="G29" s="56">
        <f t="shared" si="0"/>
        <v>127.85</v>
      </c>
      <c r="H29" s="56">
        <f t="shared" si="1"/>
        <v>2684.85</v>
      </c>
      <c r="I29" s="71"/>
      <c r="J29" s="72"/>
      <c r="K29" s="72"/>
      <c r="L29" s="72"/>
      <c r="M29" s="70"/>
      <c r="N29" s="70"/>
      <c r="O29" s="70"/>
      <c r="P29" s="70"/>
      <c r="Q29" s="73"/>
    </row>
    <row r="30" s="22" customFormat="1" ht="20" customHeight="1" spans="1:17">
      <c r="A30" s="61"/>
      <c r="B30" s="53"/>
      <c r="C30" s="9"/>
      <c r="D30" s="54"/>
      <c r="E30" s="55" t="s">
        <v>41</v>
      </c>
      <c r="F30" s="56">
        <v>2582</v>
      </c>
      <c r="G30" s="56">
        <f t="shared" si="0"/>
        <v>129.1</v>
      </c>
      <c r="H30" s="56">
        <f t="shared" si="1"/>
        <v>2711.1</v>
      </c>
      <c r="I30" s="71"/>
      <c r="J30" s="72"/>
      <c r="K30" s="72"/>
      <c r="L30" s="72"/>
      <c r="M30" s="70"/>
      <c r="N30" s="70"/>
      <c r="O30" s="70"/>
      <c r="P30" s="70"/>
      <c r="Q30" s="73"/>
    </row>
    <row r="31" s="22" customFormat="1" ht="20" customHeight="1" spans="1:17">
      <c r="A31" s="61"/>
      <c r="B31" s="53"/>
      <c r="C31" s="9"/>
      <c r="D31" s="54"/>
      <c r="E31" s="55" t="s">
        <v>42</v>
      </c>
      <c r="F31" s="56">
        <v>1685</v>
      </c>
      <c r="G31" s="56">
        <f t="shared" si="0"/>
        <v>84.25</v>
      </c>
      <c r="H31" s="56">
        <f t="shared" si="1"/>
        <v>1769.25</v>
      </c>
      <c r="I31" s="71"/>
      <c r="J31" s="72"/>
      <c r="K31" s="72"/>
      <c r="L31" s="72"/>
      <c r="M31" s="70"/>
      <c r="N31" s="70"/>
      <c r="O31" s="70"/>
      <c r="P31" s="70"/>
      <c r="Q31" s="73"/>
    </row>
    <row r="32" s="22" customFormat="1" ht="30" spans="1:17">
      <c r="A32" s="61" t="s">
        <v>49</v>
      </c>
      <c r="B32" s="53" t="s">
        <v>43</v>
      </c>
      <c r="C32" s="9" t="s">
        <v>31</v>
      </c>
      <c r="D32" s="54" t="s">
        <v>50</v>
      </c>
      <c r="E32" s="58"/>
      <c r="F32" s="59">
        <f>SUM(F26:F31)</f>
        <v>12120</v>
      </c>
      <c r="G32" s="56">
        <f t="shared" si="0"/>
        <v>606</v>
      </c>
      <c r="H32" s="56">
        <f t="shared" si="1"/>
        <v>12726</v>
      </c>
      <c r="I32" s="71"/>
      <c r="J32" s="72"/>
      <c r="K32" s="72"/>
      <c r="L32" s="72"/>
      <c r="M32" s="73"/>
      <c r="N32" s="70"/>
      <c r="O32" s="70"/>
      <c r="P32" s="70"/>
      <c r="Q32" s="73"/>
    </row>
    <row r="33" s="22" customFormat="1" ht="30" spans="1:17">
      <c r="A33" s="61" t="s">
        <v>49</v>
      </c>
      <c r="B33" s="53" t="s">
        <v>44</v>
      </c>
      <c r="C33" s="9" t="s">
        <v>31</v>
      </c>
      <c r="D33" s="54" t="s">
        <v>50</v>
      </c>
      <c r="E33" s="58"/>
      <c r="F33" s="59">
        <f>SUM(F32:F32)</f>
        <v>12120</v>
      </c>
      <c r="G33" s="56">
        <f t="shared" si="0"/>
        <v>606</v>
      </c>
      <c r="H33" s="56">
        <f t="shared" si="1"/>
        <v>12726</v>
      </c>
      <c r="I33" s="71"/>
      <c r="J33" s="72"/>
      <c r="K33" s="72"/>
      <c r="L33" s="72"/>
      <c r="O33" s="70"/>
      <c r="P33" s="70"/>
      <c r="Q33" s="73"/>
    </row>
    <row r="34" s="22" customFormat="1" ht="30" spans="1:17">
      <c r="A34" s="61" t="s">
        <v>49</v>
      </c>
      <c r="B34" s="53" t="s">
        <v>45</v>
      </c>
      <c r="C34" s="9" t="s">
        <v>31</v>
      </c>
      <c r="D34" s="54" t="s">
        <v>50</v>
      </c>
      <c r="E34" s="58"/>
      <c r="F34" s="59">
        <f>SUM(F33:F33)</f>
        <v>12120</v>
      </c>
      <c r="G34" s="56">
        <f t="shared" si="0"/>
        <v>606</v>
      </c>
      <c r="H34" s="56">
        <f t="shared" si="1"/>
        <v>12726</v>
      </c>
      <c r="I34" s="71"/>
      <c r="J34" s="72"/>
      <c r="K34" s="72"/>
      <c r="L34" s="72"/>
      <c r="O34" s="70"/>
      <c r="P34" s="70"/>
      <c r="Q34" s="73"/>
    </row>
    <row r="35" s="22" customFormat="1" ht="15" spans="1:12">
      <c r="A35" s="62" t="s">
        <v>51</v>
      </c>
      <c r="B35" s="63"/>
      <c r="C35" s="9"/>
      <c r="D35" s="54"/>
      <c r="E35" s="63"/>
      <c r="F35" s="9">
        <f>SUM(F8:F34)</f>
        <v>240380</v>
      </c>
      <c r="G35" s="56">
        <f t="shared" si="0"/>
        <v>12019</v>
      </c>
      <c r="H35" s="56">
        <f t="shared" si="1"/>
        <v>252399</v>
      </c>
      <c r="I35" s="75"/>
      <c r="J35" s="75"/>
      <c r="K35" s="75"/>
      <c r="L35" s="75"/>
    </row>
    <row r="38" spans="15:21">
      <c r="O38" s="74"/>
      <c r="P38" s="74"/>
      <c r="Q38" s="74"/>
      <c r="R38" s="74"/>
      <c r="S38" s="74"/>
      <c r="T38" s="74"/>
      <c r="U38" s="74"/>
    </row>
  </sheetData>
  <mergeCells count="24">
    <mergeCell ref="A1:L1"/>
    <mergeCell ref="A2:L2"/>
    <mergeCell ref="E3:F3"/>
    <mergeCell ref="E4:F4"/>
    <mergeCell ref="A8:A16"/>
    <mergeCell ref="A17:A25"/>
    <mergeCell ref="A26:A31"/>
    <mergeCell ref="B8:B13"/>
    <mergeCell ref="B17:B22"/>
    <mergeCell ref="B26:B31"/>
    <mergeCell ref="C8:C13"/>
    <mergeCell ref="C17:C22"/>
    <mergeCell ref="C26:C31"/>
    <mergeCell ref="D8:D13"/>
    <mergeCell ref="D17:D22"/>
    <mergeCell ref="D26:D31"/>
    <mergeCell ref="I8:I16"/>
    <mergeCell ref="I17:I34"/>
    <mergeCell ref="J8:J16"/>
    <mergeCell ref="J17:J34"/>
    <mergeCell ref="K8:K16"/>
    <mergeCell ref="K17:K34"/>
    <mergeCell ref="L8:L16"/>
    <mergeCell ref="L17:L34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opLeftCell="A15" workbookViewId="0">
      <selection activeCell="D37" sqref="D37"/>
    </sheetView>
  </sheetViews>
  <sheetFormatPr defaultColWidth="9" defaultRowHeight="13.5" outlineLevelCol="3"/>
  <cols>
    <col min="1" max="1" width="24.125" customWidth="1"/>
    <col min="2" max="2" width="28.875" customWidth="1"/>
    <col min="3" max="3" width="30" customWidth="1"/>
    <col min="4" max="4" width="24.125" customWidth="1"/>
  </cols>
  <sheetData>
    <row r="1" ht="54" customHeight="1" spans="1:3">
      <c r="A1" s="1"/>
      <c r="B1" s="2"/>
      <c r="C1" s="3"/>
    </row>
    <row r="2" ht="48" customHeight="1" spans="1:3">
      <c r="A2" s="4" t="s">
        <v>52</v>
      </c>
      <c r="B2" s="5"/>
      <c r="C2" s="6"/>
    </row>
    <row r="3" ht="79" customHeight="1" spans="1:3">
      <c r="A3" s="4" t="s">
        <v>53</v>
      </c>
      <c r="B3" s="7" t="s">
        <v>54</v>
      </c>
      <c r="C3" s="8"/>
    </row>
    <row r="4" ht="15.75" spans="1:3">
      <c r="A4" s="4" t="s">
        <v>55</v>
      </c>
      <c r="B4" s="9" t="s">
        <v>56</v>
      </c>
      <c r="C4" s="8"/>
    </row>
    <row r="5" ht="40" customHeight="1" spans="1:3">
      <c r="A5" s="4" t="s">
        <v>57</v>
      </c>
      <c r="B5" s="10" t="s">
        <v>58</v>
      </c>
      <c r="C5" s="11" t="s">
        <v>59</v>
      </c>
    </row>
    <row r="6" ht="14.25" spans="1:3">
      <c r="A6" s="4" t="s">
        <v>60</v>
      </c>
      <c r="B6" s="12" t="s">
        <v>61</v>
      </c>
      <c r="C6" s="13" t="s">
        <v>62</v>
      </c>
    </row>
    <row r="7" ht="150" customHeight="1" spans="1:3">
      <c r="A7" s="4" t="s">
        <v>63</v>
      </c>
      <c r="B7" s="12"/>
      <c r="C7" s="13"/>
    </row>
    <row r="8" ht="14.25" spans="1:3">
      <c r="A8" s="4" t="s">
        <v>64</v>
      </c>
      <c r="B8" s="14" t="s">
        <v>37</v>
      </c>
      <c r="C8" s="15" t="s">
        <v>65</v>
      </c>
    </row>
    <row r="9" ht="14.25" spans="1:3">
      <c r="A9" s="4" t="s">
        <v>66</v>
      </c>
      <c r="B9" s="16" t="s">
        <v>67</v>
      </c>
      <c r="C9" s="8" t="s">
        <v>68</v>
      </c>
    </row>
    <row r="10" ht="14.25" spans="1:3">
      <c r="A10" s="4" t="s">
        <v>69</v>
      </c>
      <c r="B10" s="16" t="s">
        <v>70</v>
      </c>
      <c r="C10" s="8"/>
    </row>
    <row r="11" ht="14.25" spans="1:3">
      <c r="A11" s="4" t="s">
        <v>71</v>
      </c>
      <c r="B11" s="16"/>
      <c r="C11" s="17"/>
    </row>
    <row r="12" ht="14.25"/>
    <row r="13" ht="74" customHeight="1" spans="1:3">
      <c r="A13" s="18"/>
      <c r="B13" s="19"/>
      <c r="C13" s="20"/>
    </row>
    <row r="14" ht="62" customHeight="1" spans="1:3">
      <c r="A14" s="4" t="s">
        <v>52</v>
      </c>
      <c r="B14" s="5"/>
      <c r="C14" s="6"/>
    </row>
    <row r="15" ht="60.75" spans="1:3">
      <c r="A15" s="4" t="s">
        <v>53</v>
      </c>
      <c r="B15" s="7" t="s">
        <v>54</v>
      </c>
      <c r="C15" s="8"/>
    </row>
    <row r="16" ht="15.75" spans="1:3">
      <c r="A16" s="4" t="s">
        <v>55</v>
      </c>
      <c r="B16" s="9" t="s">
        <v>72</v>
      </c>
      <c r="C16" s="8"/>
    </row>
    <row r="17" ht="41.25" spans="1:3">
      <c r="A17" s="4" t="s">
        <v>57</v>
      </c>
      <c r="B17" s="10" t="s">
        <v>58</v>
      </c>
      <c r="C17" s="11" t="s">
        <v>59</v>
      </c>
    </row>
    <row r="18" ht="14.25" spans="1:3">
      <c r="A18" s="4" t="s">
        <v>60</v>
      </c>
      <c r="B18" s="12" t="s">
        <v>61</v>
      </c>
      <c r="C18" s="13" t="s">
        <v>73</v>
      </c>
    </row>
    <row r="19" ht="165" customHeight="1" spans="1:3">
      <c r="A19" s="4" t="s">
        <v>63</v>
      </c>
      <c r="B19" s="12"/>
      <c r="C19" s="13"/>
    </row>
    <row r="20" ht="14.25" spans="1:3">
      <c r="A20" s="4" t="s">
        <v>64</v>
      </c>
      <c r="B20" s="14" t="s">
        <v>37</v>
      </c>
      <c r="C20" s="15" t="s">
        <v>65</v>
      </c>
    </row>
    <row r="21" ht="14.25" spans="1:3">
      <c r="A21" s="4" t="s">
        <v>66</v>
      </c>
      <c r="B21" s="16" t="s">
        <v>70</v>
      </c>
      <c r="C21" s="8" t="s">
        <v>68</v>
      </c>
    </row>
    <row r="22" ht="14.25" spans="1:3">
      <c r="A22" s="4" t="s">
        <v>69</v>
      </c>
      <c r="B22" s="16" t="s">
        <v>74</v>
      </c>
      <c r="C22" s="8"/>
    </row>
    <row r="23" ht="14.25" spans="1:3">
      <c r="A23" s="4" t="s">
        <v>71</v>
      </c>
      <c r="B23" s="16"/>
      <c r="C23" s="17"/>
    </row>
    <row r="25" spans="2:4">
      <c r="B25" s="76" t="s">
        <v>75</v>
      </c>
      <c r="C25" s="76" t="s">
        <v>76</v>
      </c>
      <c r="D25" s="76" t="s">
        <v>77</v>
      </c>
    </row>
    <row r="26" spans="2:4">
      <c r="B26" s="76" t="s">
        <v>78</v>
      </c>
      <c r="C26" s="76" t="s">
        <v>79</v>
      </c>
      <c r="D26" s="76" t="s">
        <v>80</v>
      </c>
    </row>
    <row r="27" spans="2:4">
      <c r="B27" s="76" t="s">
        <v>81</v>
      </c>
      <c r="C27" s="76" t="s">
        <v>82</v>
      </c>
      <c r="D27" s="76" t="s">
        <v>83</v>
      </c>
    </row>
    <row r="28" spans="2:4">
      <c r="B28" s="76" t="s">
        <v>84</v>
      </c>
      <c r="C28" s="76" t="s">
        <v>85</v>
      </c>
      <c r="D28" s="76" t="s">
        <v>86</v>
      </c>
    </row>
    <row r="29" spans="2:4">
      <c r="B29" s="76" t="s">
        <v>87</v>
      </c>
      <c r="C29" s="76" t="s">
        <v>88</v>
      </c>
      <c r="D29" s="76" t="s">
        <v>89</v>
      </c>
    </row>
    <row r="30" spans="2:4">
      <c r="B30" s="76" t="s">
        <v>90</v>
      </c>
      <c r="C30" s="76" t="s">
        <v>91</v>
      </c>
      <c r="D30" s="76" t="s">
        <v>92</v>
      </c>
    </row>
    <row r="31" spans="2:4">
      <c r="B31" s="76" t="s">
        <v>75</v>
      </c>
      <c r="C31" s="76" t="s">
        <v>76</v>
      </c>
      <c r="D31" s="76" t="s">
        <v>77</v>
      </c>
    </row>
    <row r="32" spans="2:4">
      <c r="B32" s="76" t="s">
        <v>78</v>
      </c>
      <c r="C32" s="76" t="s">
        <v>79</v>
      </c>
      <c r="D32" s="76" t="s">
        <v>80</v>
      </c>
    </row>
    <row r="33" spans="2:4">
      <c r="B33" s="76" t="s">
        <v>81</v>
      </c>
      <c r="C33" s="76" t="s">
        <v>82</v>
      </c>
      <c r="D33" s="76" t="s">
        <v>83</v>
      </c>
    </row>
    <row r="34" spans="2:4">
      <c r="B34" s="76" t="s">
        <v>84</v>
      </c>
      <c r="C34" s="76" t="s">
        <v>85</v>
      </c>
      <c r="D34" s="76" t="s">
        <v>86</v>
      </c>
    </row>
    <row r="35" spans="2:4">
      <c r="B35" s="76" t="s">
        <v>87</v>
      </c>
      <c r="C35" s="76" t="s">
        <v>88</v>
      </c>
      <c r="D35" s="76" t="s">
        <v>89</v>
      </c>
    </row>
    <row r="36" spans="2:4">
      <c r="B36" s="76" t="s">
        <v>90</v>
      </c>
      <c r="C36" s="76" t="s">
        <v>91</v>
      </c>
      <c r="D36" s="76" t="s">
        <v>92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2025-05-03T10:29:11Z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21EDD7F98DDD43A6946CFACF4114134D_12</vt:lpwstr>
  </property>
</Properties>
</file>