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<sst xmlns="http://schemas.openxmlformats.org/spreadsheetml/2006/main" count="43" uniqueCount="39">
  <si>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</si>
  <si>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</si>
  <si>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</si>
  <si>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t>2025/5/</t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</si>
  <si>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</si>
  <si>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SF31820036668956</t>
  </si>
  <si>
    <t>合同号</t>
  </si>
  <si>
    <t>Item Code</t>
  </si>
  <si>
    <t>Style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</si>
  <si>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</si>
  <si>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</si>
  <si>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</si>
  <si>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</si>
  <si>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</si>
  <si>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</si>
  <si>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</si>
  <si>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</si>
  <si>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</si>
  <si>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产品型号</t>
  </si>
  <si>
    <t>款号/订单号</t>
  </si>
  <si>
    <t>颜色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</si>
  <si>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</si>
  <si>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</si>
  <si>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</si>
  <si>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</si>
  <si>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/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</si>
  <si>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</si>
  <si>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</si>
  <si>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</si>
  <si>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TYPE5洗标</t>
  </si>
  <si>
    <t>1/1</t>
  </si>
  <si>
    <t>10*12*12</t>
  </si>
  <si>
    <t>通用标1</t>
  </si>
  <si>
    <t>通用标2</t>
  </si>
  <si>
    <t>通用标3</t>
  </si>
  <si>
    <r>
      <rPr>
        <b/>
        <sz val="11"/>
        <color theme="1"/>
        <rFont val="宋体"/>
        <charset val="134"/>
      </rPr>
      <t>合计</t>
    </r>
  </si>
  <si>
    <t>款号</t>
  </si>
  <si>
    <t>色号</t>
  </si>
  <si>
    <t>数量（套）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</si>
</sst>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0_);[Red]\(0\)"/>
    <numFmt numFmtId="178" formatCode="0.00_);[Red]\(0.00\)"/>
  </numFmts>
  <fonts count="40">
    <font>
      <sz val="11"/>
      <color theme="1"/>
      <name val="宋体"/>
      <charset val="134"/>
      <scheme val="minor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rgb="FFFF0000"/>
      <name val="Calibri"/>
      <charset val="134"/>
    </font>
    <font>
      <sz val="8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12"/>
      <color rgb="FF000000"/>
      <name val="Calibri"/>
      <charset val="134"/>
    </font>
    <font>
      <b/>
      <sz val="11"/>
      <color rgb="FF000000"/>
      <name val="Calibri"/>
      <charset val="204"/>
    </font>
    <font>
      <b/>
      <sz val="11"/>
      <color rgb="FF000000"/>
      <name val="Calibri"/>
      <charset val="134"/>
    </font>
    <font>
      <b/>
      <sz val="11"/>
      <name val="Calibri"/>
      <charset val="134"/>
    </font>
    <font>
      <b/>
      <sz val="11"/>
      <color rgb="FF000000"/>
      <name val="宋体"/>
      <charset val="134"/>
    </font>
    <font>
      <sz val="8"/>
      <color rgb="FF00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6" borderId="12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14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 wrapText="1"/>
    </xf>
    <xf numFmtId="176" fontId="7" fillId="0" borderId="1" xfId="49" applyNumberFormat="1" applyFont="1" applyFill="1" applyBorder="1" applyAlignment="1">
      <alignment horizontal="center" vertical="center" wrapText="1"/>
    </xf>
    <xf numFmtId="177" fontId="7" fillId="0" borderId="1" xfId="49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 wrapText="1"/>
    </xf>
    <xf numFmtId="15" fontId="8" fillId="0" borderId="1" xfId="49" applyNumberFormat="1" applyFont="1" applyFill="1" applyBorder="1" applyAlignment="1">
      <alignment horizontal="center" vertical="center" wrapText="1"/>
    </xf>
    <xf numFmtId="49" fontId="8" fillId="0" borderId="1" xfId="49" applyNumberFormat="1" applyFont="1" applyFill="1" applyBorder="1" applyAlignment="1">
      <alignment horizontal="center" vertical="center" wrapText="1"/>
    </xf>
    <xf numFmtId="177" fontId="8" fillId="0" borderId="1" xfId="49" applyNumberFormat="1" applyFont="1" applyFill="1" applyBorder="1" applyAlignment="1">
      <alignment horizontal="center" vertical="center" wrapText="1"/>
    </xf>
    <xf numFmtId="177" fontId="6" fillId="0" borderId="1" xfId="49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1" fontId="11" fillId="0" borderId="4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center" wrapText="1"/>
    </xf>
    <xf numFmtId="177" fontId="14" fillId="2" borderId="1" xfId="49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1" fontId="11" fillId="0" borderId="5" xfId="0" applyNumberFormat="1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1" fontId="15" fillId="0" borderId="1" xfId="0" applyNumberFormat="1" applyFont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1" fontId="11" fillId="0" borderId="6" xfId="0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6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49" fontId="7" fillId="0" borderId="1" xfId="49" applyNumberFormat="1" applyFont="1" applyFill="1" applyBorder="1" applyAlignment="1">
      <alignment horizontal="center" vertical="center" wrapText="1"/>
    </xf>
    <xf numFmtId="178" fontId="7" fillId="0" borderId="1" xfId="49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49" fontId="6" fillId="0" borderId="1" xfId="49" applyNumberFormat="1" applyFont="1" applyFill="1" applyBorder="1" applyAlignment="1">
      <alignment horizontal="center" vertical="center" wrapText="1"/>
    </xf>
    <xf numFmtId="178" fontId="6" fillId="0" borderId="1" xfId="49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58" fontId="1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58" fontId="10" fillId="0" borderId="5" xfId="0" applyNumberFormat="1" applyFont="1" applyFill="1" applyBorder="1" applyAlignment="1">
      <alignment horizontal="center" vertical="center"/>
    </xf>
    <xf numFmtId="58" fontId="10" fillId="0" borderId="6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257175</xdr:colOff>
      <xdr:row>0</xdr:row>
      <xdr:rowOff>115570</xdr:rowOff>
    </xdr:from>
    <xdr:to>
      <xdr:col>1</xdr:col>
      <xdr:colOff>190500</xdr:colOff>
      <xdr:row>1</xdr:row>
      <xdr:rowOff>295275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7175" y="115570"/>
          <a:ext cx="1562100" cy="513080"/>
        </a:xfrm>
        <a:prstGeom prst="rect">
          <a:avLst/>
        </a:prstGeom>
      </xdr:spPr>
    </xdr:pic>
    <xdr:clientData/>
  </xdr:twoCellAnchor>
  <xdr:twoCellAnchor editAs="oneCell">
    <xdr:from>
      <xdr:col>8</xdr:col>
      <xdr:colOff>142875</xdr:colOff>
      <xdr:row>1</xdr:row>
      <xdr:rowOff>76200</xdr:rowOff>
    </xdr:from>
    <xdr:to>
      <xdr:col>11</xdr:col>
      <xdr:colOff>29210</xdr:colOff>
      <xdr:row>4</xdr:row>
      <xdr:rowOff>9525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153275" y="409575"/>
          <a:ext cx="1943735" cy="6667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tabSelected="1" workbookViewId="0">
      <selection activeCell="R17" sqref="R17"/>
    </sheetView>
  </sheetViews>
  <sheetFormatPr defaultColWidth="9" defaultRowHeight="13.5"/>
  <cols>
    <col min="1" max="1" width="21.375" customWidth="1"/>
    <col min="3" max="3" width="16.625" customWidth="1"/>
  </cols>
  <sheetData>
    <row r="1" ht="26.25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6.25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5.75" spans="1:13">
      <c r="A3" s="3"/>
      <c r="B3" s="3"/>
      <c r="C3" s="3"/>
      <c r="D3" s="3"/>
      <c r="E3" s="4" t="s">
        <v>2</v>
      </c>
      <c r="F3" s="5" t="s">
        <v>3</v>
      </c>
      <c r="G3" s="5"/>
      <c r="H3" s="6"/>
      <c r="I3" s="36"/>
      <c r="J3" s="36"/>
      <c r="K3" s="36"/>
      <c r="L3" s="36"/>
      <c r="M3" s="37"/>
    </row>
    <row r="4" ht="15.75" spans="1:13">
      <c r="A4" s="3"/>
      <c r="B4" s="3"/>
      <c r="C4" s="3"/>
      <c r="D4" s="3"/>
      <c r="E4" s="4" t="s">
        <v>4</v>
      </c>
      <c r="F4" s="7" t="s">
        <v>5</v>
      </c>
      <c r="G4" s="7"/>
      <c r="H4" s="8"/>
      <c r="I4" s="8"/>
      <c r="J4" s="8"/>
      <c r="K4" s="38"/>
      <c r="L4" s="38"/>
      <c r="M4" s="38"/>
    </row>
    <row r="5" ht="25.5" spans="1:13">
      <c r="A5" s="9" t="s">
        <v>6</v>
      </c>
      <c r="B5" s="10" t="s">
        <v>7</v>
      </c>
      <c r="C5" s="10" t="s">
        <v>8</v>
      </c>
      <c r="D5" s="10" t="s">
        <v>9</v>
      </c>
      <c r="E5" s="11" t="s">
        <v>10</v>
      </c>
      <c r="F5" s="12" t="s">
        <v>11</v>
      </c>
      <c r="G5" s="12" t="s">
        <v>12</v>
      </c>
      <c r="H5" s="12" t="s">
        <v>13</v>
      </c>
      <c r="I5" s="39" t="s">
        <v>14</v>
      </c>
      <c r="J5" s="40" t="s">
        <v>15</v>
      </c>
      <c r="K5" s="40" t="s">
        <v>16</v>
      </c>
      <c r="L5" s="10" t="s">
        <v>17</v>
      </c>
      <c r="M5" s="41"/>
    </row>
    <row r="6" ht="30" spans="1:13">
      <c r="A6" s="13"/>
      <c r="B6" s="14" t="s">
        <v>18</v>
      </c>
      <c r="C6" s="15" t="s">
        <v>19</v>
      </c>
      <c r="D6" s="15" t="s">
        <v>20</v>
      </c>
      <c r="E6" s="16" t="s">
        <v>21</v>
      </c>
      <c r="F6" s="17" t="s">
        <v>22</v>
      </c>
      <c r="G6" s="18" t="s">
        <v>23</v>
      </c>
      <c r="H6" s="18" t="s">
        <v>24</v>
      </c>
      <c r="I6" s="42" t="s">
        <v>25</v>
      </c>
      <c r="J6" s="43" t="s">
        <v>26</v>
      </c>
      <c r="K6" s="43" t="s">
        <v>27</v>
      </c>
      <c r="L6" s="44" t="s">
        <v>28</v>
      </c>
      <c r="M6" s="41"/>
    </row>
    <row r="7" ht="15.75" spans="1:13">
      <c r="A7" s="19" t="s">
        <v>29</v>
      </c>
      <c r="B7" s="20"/>
      <c r="C7" s="21">
        <v>59401700</v>
      </c>
      <c r="D7" s="22"/>
      <c r="E7" s="23">
        <v>52</v>
      </c>
      <c r="F7" s="24">
        <v>525</v>
      </c>
      <c r="G7" s="25">
        <f t="shared" ref="G7:G16" si="0">F7*0.02</f>
        <v>10.5</v>
      </c>
      <c r="H7" s="25">
        <f t="shared" ref="H7:H16" si="1">F7+G7</f>
        <v>535.5</v>
      </c>
      <c r="I7" s="45" t="s">
        <v>30</v>
      </c>
      <c r="J7" s="20">
        <v>0.6</v>
      </c>
      <c r="K7" s="20">
        <v>1</v>
      </c>
      <c r="L7" s="20" t="s">
        <v>31</v>
      </c>
      <c r="M7" s="46"/>
    </row>
    <row r="8" ht="15.75" spans="1:13">
      <c r="A8" s="26"/>
      <c r="B8" s="27"/>
      <c r="C8" s="28"/>
      <c r="D8" s="29"/>
      <c r="E8" s="23">
        <v>54</v>
      </c>
      <c r="F8" s="24">
        <v>525</v>
      </c>
      <c r="G8" s="25">
        <f t="shared" si="0"/>
        <v>10.5</v>
      </c>
      <c r="H8" s="25">
        <f t="shared" si="1"/>
        <v>535.5</v>
      </c>
      <c r="I8" s="47"/>
      <c r="J8" s="27"/>
      <c r="K8" s="27"/>
      <c r="L8" s="27"/>
      <c r="M8" s="46"/>
    </row>
    <row r="9" ht="15.75" spans="1:13">
      <c r="A9" s="26"/>
      <c r="B9" s="27"/>
      <c r="C9" s="28"/>
      <c r="D9" s="29"/>
      <c r="E9" s="30" t="s">
        <v>32</v>
      </c>
      <c r="F9" s="24">
        <f>SUM(F7:F8)</f>
        <v>1050</v>
      </c>
      <c r="G9" s="25">
        <f t="shared" si="0"/>
        <v>21</v>
      </c>
      <c r="H9" s="25">
        <f t="shared" si="1"/>
        <v>1071</v>
      </c>
      <c r="I9" s="47"/>
      <c r="J9" s="27"/>
      <c r="K9" s="27"/>
      <c r="L9" s="27"/>
      <c r="M9" s="46"/>
    </row>
    <row r="10" ht="15.75" spans="1:13">
      <c r="A10" s="26"/>
      <c r="B10" s="27"/>
      <c r="C10" s="28"/>
      <c r="D10" s="29"/>
      <c r="E10" s="30" t="s">
        <v>33</v>
      </c>
      <c r="F10" s="24">
        <f>SUM(F7:F8)</f>
        <v>1050</v>
      </c>
      <c r="G10" s="25">
        <f t="shared" si="0"/>
        <v>21</v>
      </c>
      <c r="H10" s="25">
        <f t="shared" si="1"/>
        <v>1071</v>
      </c>
      <c r="I10" s="47"/>
      <c r="J10" s="27"/>
      <c r="K10" s="27"/>
      <c r="L10" s="27"/>
      <c r="M10" s="46"/>
    </row>
    <row r="11" ht="15" spans="1:13">
      <c r="A11" s="31"/>
      <c r="B11" s="32"/>
      <c r="C11" s="33"/>
      <c r="D11" s="34"/>
      <c r="E11" s="30" t="s">
        <v>34</v>
      </c>
      <c r="F11" s="24">
        <f>SUM(F7:F8)</f>
        <v>1050</v>
      </c>
      <c r="G11" s="25">
        <f t="shared" si="0"/>
        <v>21</v>
      </c>
      <c r="H11" s="25">
        <f t="shared" si="1"/>
        <v>1071</v>
      </c>
      <c r="I11" s="47"/>
      <c r="J11" s="27"/>
      <c r="K11" s="27"/>
      <c r="L11" s="27"/>
      <c r="M11" s="46"/>
    </row>
    <row r="12" ht="15" spans="1:13">
      <c r="A12" s="19" t="s">
        <v>29</v>
      </c>
      <c r="B12" s="20"/>
      <c r="C12" s="21">
        <v>59402700</v>
      </c>
      <c r="D12" s="22"/>
      <c r="E12" s="23">
        <v>52</v>
      </c>
      <c r="F12" s="24">
        <v>550</v>
      </c>
      <c r="G12" s="25">
        <f t="shared" si="0"/>
        <v>11</v>
      </c>
      <c r="H12" s="25">
        <f t="shared" si="1"/>
        <v>561</v>
      </c>
      <c r="I12" s="47"/>
      <c r="J12" s="27"/>
      <c r="K12" s="27"/>
      <c r="L12" s="27"/>
      <c r="M12" s="46"/>
    </row>
    <row r="13" ht="15" spans="1:13">
      <c r="A13" s="26"/>
      <c r="B13" s="27"/>
      <c r="C13" s="28"/>
      <c r="D13" s="29"/>
      <c r="E13" s="23">
        <v>54</v>
      </c>
      <c r="F13" s="24">
        <v>550</v>
      </c>
      <c r="G13" s="25">
        <f t="shared" si="0"/>
        <v>11</v>
      </c>
      <c r="H13" s="25">
        <f t="shared" si="1"/>
        <v>561</v>
      </c>
      <c r="I13" s="47"/>
      <c r="J13" s="27"/>
      <c r="K13" s="27"/>
      <c r="L13" s="27"/>
      <c r="M13" s="46"/>
    </row>
    <row r="14" ht="15" spans="1:13">
      <c r="A14" s="26"/>
      <c r="B14" s="27"/>
      <c r="C14" s="28"/>
      <c r="D14" s="29"/>
      <c r="E14" s="30" t="s">
        <v>32</v>
      </c>
      <c r="F14" s="24">
        <f>SUM(F12:F13)</f>
        <v>1100</v>
      </c>
      <c r="G14" s="25">
        <f t="shared" si="0"/>
        <v>22</v>
      </c>
      <c r="H14" s="25">
        <f t="shared" si="1"/>
        <v>1122</v>
      </c>
      <c r="I14" s="47"/>
      <c r="J14" s="27"/>
      <c r="K14" s="27"/>
      <c r="L14" s="27"/>
      <c r="M14" s="46"/>
    </row>
    <row r="15" ht="15" spans="1:13">
      <c r="A15" s="26"/>
      <c r="B15" s="27"/>
      <c r="C15" s="28"/>
      <c r="D15" s="29"/>
      <c r="E15" s="30" t="s">
        <v>33</v>
      </c>
      <c r="F15" s="24">
        <f>SUM(F12:F13)</f>
        <v>1100</v>
      </c>
      <c r="G15" s="25">
        <f t="shared" si="0"/>
        <v>22</v>
      </c>
      <c r="H15" s="25">
        <f t="shared" si="1"/>
        <v>1122</v>
      </c>
      <c r="I15" s="47"/>
      <c r="J15" s="27"/>
      <c r="K15" s="27"/>
      <c r="L15" s="27"/>
      <c r="M15" s="46"/>
    </row>
    <row r="16" ht="15" spans="1:13">
      <c r="A16" s="31"/>
      <c r="B16" s="32"/>
      <c r="C16" s="33"/>
      <c r="D16" s="34"/>
      <c r="E16" s="30" t="s">
        <v>34</v>
      </c>
      <c r="F16" s="24">
        <f>SUM(F12:F13)</f>
        <v>1100</v>
      </c>
      <c r="G16" s="25">
        <f t="shared" si="0"/>
        <v>22</v>
      </c>
      <c r="H16" s="25">
        <f t="shared" si="1"/>
        <v>1122</v>
      </c>
      <c r="I16" s="48"/>
      <c r="J16" s="32"/>
      <c r="K16" s="32"/>
      <c r="L16" s="32"/>
      <c r="M16" s="46"/>
    </row>
    <row r="17" ht="15" spans="1:12">
      <c r="A17" s="35" t="s">
        <v>35</v>
      </c>
      <c r="B17" s="35"/>
      <c r="C17" s="35"/>
      <c r="D17" s="35"/>
      <c r="E17" s="35"/>
      <c r="F17" s="35">
        <f>SUM(F7:F16)</f>
        <v>8600</v>
      </c>
      <c r="G17" s="25">
        <f>F17*0.02</f>
        <v>172</v>
      </c>
      <c r="H17" s="25">
        <f>F17+G17</f>
        <v>8772</v>
      </c>
      <c r="I17" s="49"/>
      <c r="J17" s="49"/>
      <c r="K17" s="49"/>
      <c r="L17" s="49"/>
    </row>
  </sheetData>
  <mergeCells count="18">
    <mergeCell ref="A1:M1"/>
    <mergeCell ref="A2:M2"/>
    <mergeCell ref="F3:G3"/>
    <mergeCell ref="F4:G4"/>
    <mergeCell ref="H4:J4"/>
    <mergeCell ref="A5:A6"/>
    <mergeCell ref="A7:A11"/>
    <mergeCell ref="A12:A16"/>
    <mergeCell ref="B7:B11"/>
    <mergeCell ref="B12:B16"/>
    <mergeCell ref="C7:C11"/>
    <mergeCell ref="C12:C16"/>
    <mergeCell ref="D7:D11"/>
    <mergeCell ref="D12:D16"/>
    <mergeCell ref="I7:I16"/>
    <mergeCell ref="J7:J16"/>
    <mergeCell ref="K7:K16"/>
    <mergeCell ref="L7:L16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"/>
  <sheetViews>
    <sheetView workbookViewId="0">
      <selection activeCell="F20" sqref="F20"/>
    </sheetView>
  </sheetViews>
  <sheetFormatPr defaultColWidth="9" defaultRowHeight="13.5" outlineLevelRow="2" outlineLevelCol="2"/>
  <cols>
    <col min="1" max="1" width="18.75" customWidth="1"/>
    <col min="2" max="2" width="14.75" customWidth="1"/>
    <col min="3" max="3" width="24.625" customWidth="1"/>
  </cols>
  <sheetData>
    <row r="1" spans="1:3">
      <c r="A1" s="1" t="s">
        <v>36</v>
      </c>
      <c r="B1" s="1" t="s">
        <v>37</v>
      </c>
      <c r="C1" s="1" t="s">
        <v>38</v>
      </c>
    </row>
    <row r="2" spans="1:3">
      <c r="A2" s="1">
        <v>59401700</v>
      </c>
      <c r="B2" s="1"/>
      <c r="C2" s="1">
        <v>1050</v>
      </c>
    </row>
    <row r="3" spans="1:1">
      <c r="A3">
        <v>59402700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2025-05-03T12:21:37Z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95233340663349FFA850F875BA25F974_12</vt:lpwstr>
  </property>
</Properties>
</file>