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<sst xmlns="http://schemas.openxmlformats.org/spreadsheetml/2006/main" count="329" uniqueCount="104">
  <si>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</si>
  <si>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</si>
  <si>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</si>
  <si>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柏露 02552782969 江苏省南京市江宁区利源南路8号-江苏海企长城股份有限公司E309 江苏海企长城股份有限公司 韵达940589016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</si>
  <si>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</si>
  <si>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</si>
  <si>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</si>
  <si>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</si>
  <si>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</si>
  <si>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</si>
  <si>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</si>
  <si>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</si>
  <si>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</si>
  <si>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</si>
  <si>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</si>
  <si>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</si>
  <si>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</si>
  <si>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</si>
  <si>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</si>
  <si>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</si>
  <si>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</si>
  <si>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</si>
  <si>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</si>
  <si>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</si>
  <si>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</si>
  <si>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P25041345</t>
  </si>
  <si>
    <t xml:space="preserve">21 AULTH09845                                     </t>
  </si>
  <si>
    <t xml:space="preserve">S25040733 </t>
  </si>
  <si>
    <t>A5068AX</t>
  </si>
  <si>
    <t>36*35*21</t>
  </si>
  <si>
    <t>F3193AX</t>
  </si>
  <si>
    <t>E9998AX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</si>
  <si>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</si>
  <si>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A6632AX</t>
  </si>
  <si>
    <t>F2874A5</t>
  </si>
  <si>
    <t>F2875A5</t>
  </si>
  <si>
    <t>F2390A8</t>
  </si>
  <si>
    <t>U9173AZ</t>
  </si>
  <si>
    <t>36*20*24</t>
  </si>
  <si>
    <t>C8883AX</t>
  </si>
  <si>
    <t>31*21*25</t>
  </si>
  <si>
    <t>F3191AX</t>
  </si>
  <si>
    <t>总计</t>
  </si>
  <si>
    <t>第一箱</t>
  </si>
  <si>
    <t>颜色</t>
  </si>
  <si>
    <t>尺码</t>
  </si>
  <si>
    <t>生产数</t>
  </si>
  <si>
    <t>尺码段</t>
  </si>
  <si>
    <t>PO号</t>
  </si>
  <si>
    <t>款号</t>
  </si>
  <si>
    <t>AR104 - ANTHRA</t>
  </si>
  <si>
    <t>STD</t>
  </si>
  <si>
    <t>全码</t>
  </si>
  <si>
    <t>无价格</t>
  </si>
  <si>
    <t>1619903</t>
  </si>
  <si>
    <t>有价格</t>
  </si>
  <si>
    <t>1619908,1619909,1619911,1619913,1619915,1619918,1619923,1619928,1619931,1619934,1619938,1619943,1619946,1619949,1619951,1619953</t>
  </si>
  <si>
    <t>BK27 - BLACK</t>
  </si>
  <si>
    <t>GR150 - LT.GREY</t>
  </si>
  <si>
    <t>1619906,1619907,1619908,1619909,1619911,1619913,1619915,1619923,1619928,1619934,1619938,1619943,1619949,1619951,1619953</t>
  </si>
  <si>
    <t>第二箱</t>
  </si>
  <si>
    <t>AR4 - ANTHRA</t>
  </si>
  <si>
    <t>1619755</t>
  </si>
  <si>
    <t>1619738,1619739,1619740,1619741,1619742,1619743,1619744,1619745,1619746,1619747,1619748,1619749,1619750,1619751,1619752,1619753</t>
  </si>
  <si>
    <t>BG239 - BEIGE</t>
  </si>
  <si>
    <t>1623342</t>
  </si>
  <si>
    <t>1623338,1623339,1623340,1623341</t>
  </si>
  <si>
    <t>第三箱</t>
  </si>
  <si>
    <t>BG303 - STONE</t>
  </si>
  <si>
    <t>1619735</t>
  </si>
  <si>
    <t>1619716,1619717,1619718,1619719,1619720,1619721,1619722,1619723,1619724,1619725,1619726,1619727,1619728,1619729,1619730,1619731,1619732,1619733</t>
  </si>
  <si>
    <t>BN296 - VISON</t>
  </si>
  <si>
    <t>第四箱</t>
  </si>
  <si>
    <t>BG122 - BEIGE</t>
  </si>
  <si>
    <t>1592732</t>
  </si>
  <si>
    <t>1592715,1592716,1592717,1592718,1592719,1592720,1592721,1592722,1592723,1592724,1592725,1592726,1592727,1592728,1592729,1592730,1592731,1592903</t>
  </si>
  <si>
    <t>ER2 - ECRU</t>
  </si>
  <si>
    <t>GR105 - GREY</t>
  </si>
  <si>
    <t>1592715,1592716,1592717,1592718,1592719,1592720,1592722,1592723,1592724,1592725,1592726,1592727,1592728,1592729,1592730,1592731,1592733,1592903</t>
  </si>
  <si>
    <t>BG307 - BEIGE</t>
  </si>
  <si>
    <t>1592923</t>
  </si>
  <si>
    <t>1592904,1592905,1592906,1592907,1592908,1592909,1592910,1592911,1592912,1592913,1592914,1592915,1592916,1592917,1592918,1592919,1592920,1592921,1592922,1592925</t>
  </si>
  <si>
    <t>第五箱</t>
  </si>
  <si>
    <t>BG129 - LT.VISON</t>
  </si>
  <si>
    <t>1629299</t>
  </si>
  <si>
    <t>1629275,1629276,1629277,1629278,1629279,1629280,1629281,1629283,1629285,1629286,1629288,1629290,1629292,1629294,1629296,1630767,1630768,1630769,1630771</t>
  </si>
  <si>
    <t>BK26 - BLACK</t>
  </si>
  <si>
    <t>1624815</t>
  </si>
  <si>
    <t>1623343,1623344,1623345,1623346,1623347,1623348,1623349,1623350,1623351,1623352,1623353,1623354,1623355,1623356,1623357,1623359,1624812,1624813,1624814</t>
  </si>
  <si>
    <t>GR2 - GREY</t>
  </si>
  <si>
    <t>1623343,1623344,1623345,1623346,1623347,1623348,1623349,1623350,1623351,1623352,1623353,1623354,1623355,1623356,1623359,1623360,1624812,1624813,1624814,1624816</t>
  </si>
  <si>
    <t>BN450 - BROWN</t>
  </si>
  <si>
    <t>1-2 Y</t>
  </si>
  <si>
    <t>1596650</t>
  </si>
  <si>
    <t>1596578,1596579,1596580,1596581,1596582,1596583,1596649,1597199,1597200,1597201</t>
  </si>
  <si>
    <t>BG400 - VISON</t>
  </si>
  <si>
    <t>2/4 Y</t>
  </si>
  <si>
    <t>1597247</t>
  </si>
  <si>
    <t>1596596,1596597,1596598,1596599,1596600,1596601,1596602,1596604,1596605,1596606,1596652</t>
  </si>
  <si>
    <t>NV235 - NAVY</t>
  </si>
  <si>
    <t>5-9 Y</t>
  </si>
  <si>
    <t>1615865</t>
  </si>
  <si>
    <t>1615840,1615841,1615842,1615843,1615844,1615845,1615846,1615848,1615851,1615854,1615856,1615858,1615860,1615863,1616009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</si>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</sst>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###############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indexed="63"/>
      <name val="宋体"/>
      <charset val="134"/>
      <scheme val="major"/>
    </font>
    <font>
      <b/>
      <sz val="12"/>
      <color rgb="FFFF0000"/>
      <name val="宋体"/>
      <charset val="134"/>
      <scheme val="major"/>
    </font>
    <font>
      <b/>
      <sz val="12"/>
      <color indexed="6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top" wrapText="1"/>
    </xf>
    <xf numFmtId="49" fontId="15" fillId="0" borderId="0" xfId="0" applyNumberFormat="1" applyFont="1" applyFill="1" applyBorder="1" applyAlignment="1">
      <alignment horizontal="center" vertical="top" wrapText="1"/>
    </xf>
    <xf numFmtId="177" fontId="16" fillId="0" borderId="0" xfId="0" applyNumberFormat="1" applyFont="1" applyFill="1" applyBorder="1" applyAlignment="1">
      <alignment horizontal="center" vertical="top"/>
    </xf>
    <xf numFmtId="177" fontId="16" fillId="0" borderId="0" xfId="0" applyNumberFormat="1" applyFont="1" applyBorder="1">
      <alignment vertical="center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177" fontId="16" fillId="0" borderId="0" xfId="0" applyNumberFormat="1" applyFont="1">
      <alignment vertical="center"/>
    </xf>
    <xf numFmtId="178" fontId="15" fillId="0" borderId="1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top" wrapText="1"/>
    </xf>
    <xf numFmtId="49" fontId="18" fillId="0" borderId="0" xfId="0" applyNumberFormat="1" applyFont="1" applyFill="1" applyBorder="1" applyAlignment="1">
      <alignment horizontal="center" vertical="top" wrapText="1"/>
    </xf>
    <xf numFmtId="178" fontId="17" fillId="0" borderId="0" xfId="0" applyNumberFormat="1" applyFont="1" applyFill="1" applyBorder="1" applyAlignment="1">
      <alignment horizontal="center" vertical="top"/>
    </xf>
    <xf numFmtId="0" fontId="16" fillId="0" borderId="0" xfId="0" applyFont="1" applyBorder="1">
      <alignment vertic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"/>
  <sheetViews>
    <sheetView tabSelected="1" workbookViewId="0">
      <selection activeCell="B12" sqref="B12:B1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45784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5" t="s">
        <v>11</v>
      </c>
      <c r="J6" s="5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6" t="s">
        <v>22</v>
      </c>
      <c r="J7" s="56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9" t="s">
        <v>28</v>
      </c>
      <c r="E8" s="29">
        <v>9189</v>
      </c>
      <c r="F8" s="29"/>
      <c r="G8" s="29">
        <v>9405</v>
      </c>
      <c r="H8" s="30">
        <v>1</v>
      </c>
      <c r="I8" s="29"/>
      <c r="J8" s="29">
        <v>15.4</v>
      </c>
      <c r="K8" s="29" t="s">
        <v>29</v>
      </c>
    </row>
    <row r="9" spans="1:11">
      <c r="A9" s="31"/>
      <c r="B9" s="32"/>
      <c r="C9" s="32"/>
      <c r="D9" s="29" t="s">
        <v>30</v>
      </c>
      <c r="E9" s="29">
        <v>1950</v>
      </c>
      <c r="F9" s="29"/>
      <c r="G9" s="29">
        <v>1997</v>
      </c>
      <c r="H9" s="30"/>
      <c r="I9" s="29"/>
      <c r="J9" s="29"/>
      <c r="K9" s="29"/>
    </row>
    <row r="10" spans="1:11">
      <c r="A10" s="31"/>
      <c r="B10" s="33"/>
      <c r="C10" s="32"/>
      <c r="D10" s="29" t="s">
        <v>31</v>
      </c>
      <c r="E10" s="29">
        <v>2541</v>
      </c>
      <c r="F10" s="29"/>
      <c r="G10" s="29">
        <v>2600</v>
      </c>
      <c r="H10" s="30"/>
      <c r="I10" s="29"/>
      <c r="J10" s="29"/>
      <c r="K10" s="29"/>
    </row>
    <row r="11" ht="15" spans="1:11">
      <c r="A11" s="31"/>
      <c r="B11" s="34" t="s">
        <v>32</v>
      </c>
      <c r="C11" s="32"/>
      <c r="D11" s="29"/>
      <c r="E11" s="29">
        <v>537</v>
      </c>
      <c r="F11" s="29"/>
      <c r="G11" s="29">
        <v>548</v>
      </c>
      <c r="H11" s="30"/>
      <c r="I11" s="29"/>
      <c r="J11" s="29"/>
      <c r="K11" s="29"/>
    </row>
    <row r="12" spans="1:11">
      <c r="A12" s="31"/>
      <c r="B12" s="28" t="s">
        <v>26</v>
      </c>
      <c r="C12" s="32"/>
      <c r="D12" s="29" t="s">
        <v>33</v>
      </c>
      <c r="E12" s="29">
        <v>11709</v>
      </c>
      <c r="F12" s="29"/>
      <c r="G12" s="29">
        <v>11944</v>
      </c>
      <c r="H12" s="30">
        <v>2</v>
      </c>
      <c r="I12" s="29"/>
      <c r="J12" s="29">
        <v>15.8</v>
      </c>
      <c r="K12" s="29" t="s">
        <v>29</v>
      </c>
    </row>
    <row r="13" spans="1:11">
      <c r="A13" s="31"/>
      <c r="B13" s="32"/>
      <c r="C13" s="32"/>
      <c r="D13" s="29" t="s">
        <v>34</v>
      </c>
      <c r="E13" s="29">
        <v>663</v>
      </c>
      <c r="F13" s="29"/>
      <c r="G13" s="29">
        <v>685</v>
      </c>
      <c r="H13" s="30"/>
      <c r="I13" s="29"/>
      <c r="J13" s="29"/>
      <c r="K13" s="29"/>
    </row>
    <row r="14" spans="1:11">
      <c r="A14" s="31"/>
      <c r="B14" s="32"/>
      <c r="C14" s="32"/>
      <c r="D14" s="29" t="s">
        <v>35</v>
      </c>
      <c r="E14" s="29">
        <v>1212</v>
      </c>
      <c r="F14" s="29"/>
      <c r="G14" s="29">
        <v>1252</v>
      </c>
      <c r="H14" s="30"/>
      <c r="I14" s="29"/>
      <c r="J14" s="29"/>
      <c r="K14" s="29"/>
    </row>
    <row r="15" spans="1:11">
      <c r="A15" s="31"/>
      <c r="B15" s="32"/>
      <c r="C15" s="32"/>
      <c r="D15" s="29" t="s">
        <v>36</v>
      </c>
      <c r="E15" s="29">
        <v>1041</v>
      </c>
      <c r="F15" s="29"/>
      <c r="G15" s="29">
        <v>1074</v>
      </c>
      <c r="H15" s="30"/>
      <c r="I15" s="29"/>
      <c r="J15" s="29"/>
      <c r="K15" s="29"/>
    </row>
    <row r="16" spans="1:11">
      <c r="A16" s="31"/>
      <c r="B16" s="32"/>
      <c r="C16" s="32"/>
      <c r="D16" s="29" t="s">
        <v>37</v>
      </c>
      <c r="E16" s="29">
        <v>8490</v>
      </c>
      <c r="F16" s="29"/>
      <c r="G16" s="29">
        <v>8683</v>
      </c>
      <c r="H16" s="30">
        <v>3</v>
      </c>
      <c r="I16" s="29"/>
      <c r="J16" s="29">
        <v>9.3</v>
      </c>
      <c r="K16" s="29" t="s">
        <v>38</v>
      </c>
    </row>
    <row r="17" spans="1:11">
      <c r="A17" s="31"/>
      <c r="B17" s="32"/>
      <c r="C17" s="32"/>
      <c r="D17" s="29" t="s">
        <v>39</v>
      </c>
      <c r="E17" s="29">
        <v>6504</v>
      </c>
      <c r="F17" s="29"/>
      <c r="G17" s="29">
        <v>6705</v>
      </c>
      <c r="H17" s="30">
        <v>4</v>
      </c>
      <c r="I17" s="29"/>
      <c r="J17" s="29">
        <v>7.2</v>
      </c>
      <c r="K17" s="29" t="s">
        <v>40</v>
      </c>
    </row>
    <row r="18" spans="1:11">
      <c r="A18" s="35"/>
      <c r="B18" s="33"/>
      <c r="C18" s="33"/>
      <c r="D18" s="29" t="s">
        <v>41</v>
      </c>
      <c r="E18" s="29">
        <v>13188</v>
      </c>
      <c r="F18" s="29"/>
      <c r="G18" s="29">
        <v>13478</v>
      </c>
      <c r="H18" s="30">
        <v>5</v>
      </c>
      <c r="I18" s="29"/>
      <c r="J18" s="29">
        <v>14.3</v>
      </c>
      <c r="K18" s="29" t="s">
        <v>29</v>
      </c>
    </row>
    <row r="19" spans="1:11">
      <c r="A19" s="29" t="s">
        <v>42</v>
      </c>
      <c r="B19" s="29"/>
      <c r="C19" s="29"/>
      <c r="D19" s="29"/>
      <c r="E19" s="29">
        <f>SUM(E8:E18)</f>
        <v>57024</v>
      </c>
      <c r="F19" s="29"/>
      <c r="G19" s="29">
        <f>SUM(G8:G18)</f>
        <v>58371</v>
      </c>
      <c r="H19" s="30">
        <v>5</v>
      </c>
      <c r="I19" s="29"/>
      <c r="J19" s="29">
        <f>SUM(J8:J18)</f>
        <v>62</v>
      </c>
      <c r="K19" s="29"/>
    </row>
    <row r="23" ht="14.25" spans="1:9">
      <c r="A23" s="29" t="s">
        <v>43</v>
      </c>
      <c r="B23" s="36" t="s">
        <v>44</v>
      </c>
      <c r="C23" s="37" t="s">
        <v>45</v>
      </c>
      <c r="D23" s="38" t="s">
        <v>18</v>
      </c>
      <c r="E23" s="39" t="s">
        <v>46</v>
      </c>
      <c r="F23" s="37" t="s">
        <v>47</v>
      </c>
      <c r="G23" s="37"/>
      <c r="H23" s="36" t="s">
        <v>48</v>
      </c>
      <c r="I23" s="37" t="s">
        <v>49</v>
      </c>
    </row>
    <row r="24" ht="14.25" spans="1:9">
      <c r="A24" s="29"/>
      <c r="B24" s="40" t="s">
        <v>50</v>
      </c>
      <c r="C24" s="40" t="s">
        <v>51</v>
      </c>
      <c r="D24" s="41">
        <v>546</v>
      </c>
      <c r="E24" s="39">
        <f t="shared" ref="E24:E29" si="0">D24*1.03+1</f>
        <v>563.38</v>
      </c>
      <c r="F24" s="40" t="s">
        <v>52</v>
      </c>
      <c r="G24" s="40" t="s">
        <v>53</v>
      </c>
      <c r="H24" s="40" t="s">
        <v>54</v>
      </c>
      <c r="I24" s="40" t="s">
        <v>28</v>
      </c>
    </row>
    <row r="25" ht="270.75" spans="1:9">
      <c r="A25" s="29"/>
      <c r="B25" s="40" t="s">
        <v>50</v>
      </c>
      <c r="C25" s="40" t="s">
        <v>51</v>
      </c>
      <c r="D25" s="41">
        <v>1878</v>
      </c>
      <c r="E25" s="39">
        <f>D25*1.02+1</f>
        <v>1916.56</v>
      </c>
      <c r="F25" s="40" t="s">
        <v>52</v>
      </c>
      <c r="G25" s="40" t="s">
        <v>55</v>
      </c>
      <c r="H25" s="40" t="s">
        <v>56</v>
      </c>
      <c r="I25" s="40"/>
    </row>
    <row r="26" ht="14.25" spans="1:9">
      <c r="A26" s="29"/>
      <c r="B26" s="40" t="s">
        <v>57</v>
      </c>
      <c r="C26" s="40" t="s">
        <v>51</v>
      </c>
      <c r="D26" s="41">
        <v>1332</v>
      </c>
      <c r="E26" s="39">
        <f t="shared" si="0"/>
        <v>1372.96</v>
      </c>
      <c r="F26" s="40" t="s">
        <v>52</v>
      </c>
      <c r="G26" s="40" t="s">
        <v>53</v>
      </c>
      <c r="H26" s="40" t="s">
        <v>54</v>
      </c>
      <c r="I26" s="40"/>
    </row>
    <row r="27" ht="270.75" spans="1:9">
      <c r="A27" s="29"/>
      <c r="B27" s="40" t="s">
        <v>57</v>
      </c>
      <c r="C27" s="40" t="s">
        <v>51</v>
      </c>
      <c r="D27" s="41">
        <v>4545</v>
      </c>
      <c r="E27" s="39">
        <f>D27*1.02</f>
        <v>4635.9</v>
      </c>
      <c r="F27" s="40" t="s">
        <v>52</v>
      </c>
      <c r="G27" s="40" t="s">
        <v>55</v>
      </c>
      <c r="H27" s="40" t="s">
        <v>56</v>
      </c>
      <c r="I27" s="40"/>
    </row>
    <row r="28" ht="14.25" spans="1:9">
      <c r="A28" s="29"/>
      <c r="B28" s="40" t="s">
        <v>58</v>
      </c>
      <c r="C28" s="40" t="s">
        <v>51</v>
      </c>
      <c r="D28" s="41">
        <v>186</v>
      </c>
      <c r="E28" s="39">
        <f t="shared" si="0"/>
        <v>192.58</v>
      </c>
      <c r="F28" s="40" t="s">
        <v>52</v>
      </c>
      <c r="G28" s="40" t="s">
        <v>53</v>
      </c>
      <c r="H28" s="40" t="s">
        <v>54</v>
      </c>
      <c r="I28" s="40"/>
    </row>
    <row r="29" ht="242.25" spans="1:9">
      <c r="A29" s="29"/>
      <c r="B29" s="40" t="s">
        <v>58</v>
      </c>
      <c r="C29" s="40" t="s">
        <v>51</v>
      </c>
      <c r="D29" s="41">
        <v>702</v>
      </c>
      <c r="E29" s="39">
        <f t="shared" si="0"/>
        <v>724.06</v>
      </c>
      <c r="F29" s="40" t="s">
        <v>52</v>
      </c>
      <c r="G29" s="40" t="s">
        <v>55</v>
      </c>
      <c r="H29" s="40" t="s">
        <v>59</v>
      </c>
      <c r="I29" s="40"/>
    </row>
    <row r="30" ht="14.25" spans="1:9">
      <c r="A30" s="29"/>
      <c r="B30" s="40" t="s">
        <v>42</v>
      </c>
      <c r="C30" s="40"/>
      <c r="D30" s="41">
        <f>SUM(D24:D29)</f>
        <v>9189</v>
      </c>
      <c r="E30" s="39">
        <f>SUM(E24:E29)</f>
        <v>9405.44</v>
      </c>
      <c r="F30" s="40"/>
      <c r="G30" s="40"/>
      <c r="H30" s="40"/>
      <c r="I30" s="40"/>
    </row>
    <row r="31" ht="14.25" spans="2:9">
      <c r="B31" s="42"/>
      <c r="C31" s="43"/>
      <c r="D31" s="44"/>
      <c r="E31" s="45"/>
      <c r="F31" s="42"/>
      <c r="G31" s="42"/>
      <c r="H31" s="46"/>
      <c r="I31" s="42"/>
    </row>
    <row r="32" ht="14.25" spans="2:9">
      <c r="B32" s="42"/>
      <c r="C32" s="43"/>
      <c r="D32" s="44"/>
      <c r="E32" s="45"/>
      <c r="F32" s="42"/>
      <c r="G32" s="42"/>
      <c r="H32" s="46"/>
      <c r="I32" s="42"/>
    </row>
    <row r="33" ht="14.25" spans="1:9">
      <c r="A33" s="29" t="s">
        <v>60</v>
      </c>
      <c r="B33" s="36" t="s">
        <v>44</v>
      </c>
      <c r="C33" s="37" t="s">
        <v>45</v>
      </c>
      <c r="D33" s="38" t="s">
        <v>18</v>
      </c>
      <c r="E33" s="39" t="s">
        <v>46</v>
      </c>
      <c r="F33" s="37" t="s">
        <v>47</v>
      </c>
      <c r="G33" s="37"/>
      <c r="H33" s="36" t="s">
        <v>48</v>
      </c>
      <c r="I33" s="37" t="s">
        <v>49</v>
      </c>
    </row>
    <row r="34" ht="14.25" spans="1:9">
      <c r="A34" s="29"/>
      <c r="B34" s="40" t="s">
        <v>61</v>
      </c>
      <c r="C34" s="40" t="s">
        <v>51</v>
      </c>
      <c r="D34" s="41">
        <v>2670</v>
      </c>
      <c r="E34" s="39">
        <f>D34*1.02+1</f>
        <v>2724.4</v>
      </c>
      <c r="F34" s="40" t="s">
        <v>52</v>
      </c>
      <c r="G34" s="40" t="s">
        <v>53</v>
      </c>
      <c r="H34" s="40" t="s">
        <v>62</v>
      </c>
      <c r="I34" s="40" t="s">
        <v>33</v>
      </c>
    </row>
    <row r="35" ht="270.75" spans="1:9">
      <c r="A35" s="29"/>
      <c r="B35" s="40" t="s">
        <v>61</v>
      </c>
      <c r="C35" s="40" t="s">
        <v>51</v>
      </c>
      <c r="D35" s="41">
        <v>9039</v>
      </c>
      <c r="E35" s="39">
        <f>D35*1.02</f>
        <v>9219.78</v>
      </c>
      <c r="F35" s="40" t="s">
        <v>52</v>
      </c>
      <c r="G35" s="40" t="s">
        <v>55</v>
      </c>
      <c r="H35" s="40" t="s">
        <v>63</v>
      </c>
      <c r="I35" s="40"/>
    </row>
    <row r="36" ht="14.25" spans="1:9">
      <c r="A36" s="29"/>
      <c r="B36" s="40" t="s">
        <v>42</v>
      </c>
      <c r="C36" s="40"/>
      <c r="D36" s="41">
        <f>SUM(D34:D35)</f>
        <v>11709</v>
      </c>
      <c r="E36" s="39">
        <f>SUM(E34:E35)</f>
        <v>11944.18</v>
      </c>
      <c r="F36" s="40"/>
      <c r="G36" s="40"/>
      <c r="H36" s="40"/>
      <c r="I36" s="40"/>
    </row>
    <row r="37" ht="14.25" spans="2:9">
      <c r="B37" s="42"/>
      <c r="C37" s="43"/>
      <c r="D37" s="44"/>
      <c r="E37" s="45"/>
      <c r="F37" s="42"/>
      <c r="G37" s="42"/>
      <c r="H37" s="46"/>
      <c r="I37" s="42"/>
    </row>
    <row r="38" ht="14.25" spans="2:9">
      <c r="B38" s="42"/>
      <c r="C38" s="43"/>
      <c r="D38" s="44"/>
      <c r="E38" s="45"/>
      <c r="F38" s="42"/>
      <c r="G38" s="42"/>
      <c r="H38" s="46"/>
      <c r="I38" s="42"/>
    </row>
    <row r="39" ht="14.25" spans="1:9">
      <c r="A39" s="29" t="s">
        <v>43</v>
      </c>
      <c r="B39" s="36" t="s">
        <v>44</v>
      </c>
      <c r="C39" s="37" t="s">
        <v>45</v>
      </c>
      <c r="D39" s="38" t="s">
        <v>18</v>
      </c>
      <c r="E39" s="39" t="s">
        <v>46</v>
      </c>
      <c r="F39" s="37" t="s">
        <v>47</v>
      </c>
      <c r="G39" s="37"/>
      <c r="H39" s="36" t="s">
        <v>48</v>
      </c>
      <c r="I39" s="37" t="s">
        <v>49</v>
      </c>
    </row>
    <row r="40" ht="14.25" spans="1:9">
      <c r="A40" s="29"/>
      <c r="B40" s="40" t="s">
        <v>64</v>
      </c>
      <c r="C40" s="40" t="s">
        <v>51</v>
      </c>
      <c r="D40" s="41">
        <v>564</v>
      </c>
      <c r="E40" s="39">
        <f>D40*1.03+1</f>
        <v>581.92</v>
      </c>
      <c r="F40" s="40" t="s">
        <v>52</v>
      </c>
      <c r="G40" s="40" t="s">
        <v>53</v>
      </c>
      <c r="H40" s="40" t="s">
        <v>65</v>
      </c>
      <c r="I40" s="40" t="s">
        <v>30</v>
      </c>
    </row>
    <row r="41" ht="71.25" spans="1:9">
      <c r="A41" s="29"/>
      <c r="B41" s="40" t="s">
        <v>64</v>
      </c>
      <c r="C41" s="40" t="s">
        <v>51</v>
      </c>
      <c r="D41" s="41">
        <v>1386</v>
      </c>
      <c r="E41" s="39">
        <f>D41*1.02+1</f>
        <v>1414.72</v>
      </c>
      <c r="F41" s="40" t="s">
        <v>52</v>
      </c>
      <c r="G41" s="40" t="s">
        <v>55</v>
      </c>
      <c r="H41" s="40" t="s">
        <v>66</v>
      </c>
      <c r="I41" s="40"/>
    </row>
    <row r="42" ht="14.25" spans="1:9">
      <c r="A42" s="29"/>
      <c r="B42" s="40" t="s">
        <v>42</v>
      </c>
      <c r="C42" s="40"/>
      <c r="D42" s="41">
        <f>SUM(D40:D41)</f>
        <v>1950</v>
      </c>
      <c r="E42" s="39">
        <f>SUM(E40:E41)</f>
        <v>1996.64</v>
      </c>
      <c r="F42" s="40"/>
      <c r="G42" s="40"/>
      <c r="H42" s="40"/>
      <c r="I42" s="40"/>
    </row>
    <row r="43" ht="14.25" spans="2:9">
      <c r="B43" s="42"/>
      <c r="C43" s="43"/>
      <c r="D43" s="44"/>
      <c r="E43" s="45"/>
      <c r="F43" s="42"/>
      <c r="G43" s="42"/>
      <c r="H43" s="46"/>
      <c r="I43" s="42"/>
    </row>
    <row r="44" ht="14.25" spans="2:9">
      <c r="B44" s="42"/>
      <c r="C44" s="43"/>
      <c r="D44" s="44"/>
      <c r="E44" s="45"/>
      <c r="F44" s="42"/>
      <c r="G44" s="42"/>
      <c r="H44" s="46"/>
      <c r="I44" s="42"/>
    </row>
    <row r="45" ht="14.25" spans="1:9">
      <c r="A45" s="29" t="s">
        <v>67</v>
      </c>
      <c r="B45" s="36" t="s">
        <v>44</v>
      </c>
      <c r="C45" s="37" t="s">
        <v>45</v>
      </c>
      <c r="D45" s="38" t="s">
        <v>18</v>
      </c>
      <c r="E45" s="39" t="s">
        <v>46</v>
      </c>
      <c r="F45" s="37" t="s">
        <v>47</v>
      </c>
      <c r="G45" s="37"/>
      <c r="H45" s="36" t="s">
        <v>48</v>
      </c>
      <c r="I45" s="37" t="s">
        <v>49</v>
      </c>
    </row>
    <row r="46" ht="14.25" spans="1:9">
      <c r="A46" s="29"/>
      <c r="B46" s="40" t="s">
        <v>68</v>
      </c>
      <c r="C46" s="40" t="s">
        <v>51</v>
      </c>
      <c r="D46" s="41">
        <v>957</v>
      </c>
      <c r="E46" s="39">
        <f>D46*1.03+1</f>
        <v>986.71</v>
      </c>
      <c r="F46" s="40" t="s">
        <v>52</v>
      </c>
      <c r="G46" s="40" t="s">
        <v>53</v>
      </c>
      <c r="H46" s="40" t="s">
        <v>69</v>
      </c>
      <c r="I46" s="40" t="s">
        <v>37</v>
      </c>
    </row>
    <row r="47" ht="299.25" spans="1:9">
      <c r="A47" s="29"/>
      <c r="B47" s="40" t="s">
        <v>68</v>
      </c>
      <c r="C47" s="40" t="s">
        <v>51</v>
      </c>
      <c r="D47" s="41">
        <v>3297</v>
      </c>
      <c r="E47" s="39">
        <f>D47*1.02+1</f>
        <v>3363.94</v>
      </c>
      <c r="F47" s="40" t="s">
        <v>52</v>
      </c>
      <c r="G47" s="40" t="s">
        <v>55</v>
      </c>
      <c r="H47" s="40" t="s">
        <v>70</v>
      </c>
      <c r="I47" s="40"/>
    </row>
    <row r="48" ht="14.25" spans="1:9">
      <c r="A48" s="29"/>
      <c r="B48" s="40" t="s">
        <v>71</v>
      </c>
      <c r="C48" s="40" t="s">
        <v>51</v>
      </c>
      <c r="D48" s="41">
        <v>951</v>
      </c>
      <c r="E48" s="39">
        <f>D48*1.03+1</f>
        <v>980.53</v>
      </c>
      <c r="F48" s="40" t="s">
        <v>52</v>
      </c>
      <c r="G48" s="40" t="s">
        <v>53</v>
      </c>
      <c r="H48" s="40" t="s">
        <v>69</v>
      </c>
      <c r="I48" s="40"/>
    </row>
    <row r="49" ht="299.25" spans="1:9">
      <c r="A49" s="29"/>
      <c r="B49" s="40" t="s">
        <v>71</v>
      </c>
      <c r="C49" s="40" t="s">
        <v>51</v>
      </c>
      <c r="D49" s="41">
        <v>3285</v>
      </c>
      <c r="E49" s="39">
        <f>D49*1.02+1</f>
        <v>3351.7</v>
      </c>
      <c r="F49" s="40" t="s">
        <v>52</v>
      </c>
      <c r="G49" s="40" t="s">
        <v>55</v>
      </c>
      <c r="H49" s="40" t="s">
        <v>70</v>
      </c>
      <c r="I49" s="40"/>
    </row>
    <row r="50" ht="14.25" spans="1:9">
      <c r="A50" s="29"/>
      <c r="B50" s="36" t="s">
        <v>42</v>
      </c>
      <c r="C50" s="37"/>
      <c r="D50" s="38">
        <f>SUM(D46:D49)</f>
        <v>8490</v>
      </c>
      <c r="E50" s="39">
        <f>SUM(E46:E49)</f>
        <v>8682.88</v>
      </c>
      <c r="F50" s="37"/>
      <c r="G50" s="37"/>
      <c r="H50" s="36"/>
      <c r="I50" s="37"/>
    </row>
    <row r="51" ht="14.25" spans="2:9">
      <c r="B51" s="47"/>
      <c r="C51" s="48"/>
      <c r="D51" s="49"/>
      <c r="E51" s="49"/>
      <c r="F51" s="48"/>
      <c r="G51" s="48"/>
      <c r="H51" s="47"/>
      <c r="I51" s="48"/>
    </row>
    <row r="52" ht="14.25" spans="2:9">
      <c r="B52" s="47"/>
      <c r="C52" s="48"/>
      <c r="D52" s="49"/>
      <c r="E52" s="49"/>
      <c r="F52" s="48"/>
      <c r="G52" s="48"/>
      <c r="H52" s="47"/>
      <c r="I52" s="48"/>
    </row>
    <row r="53" ht="14.25" spans="1:9">
      <c r="A53" s="29" t="s">
        <v>72</v>
      </c>
      <c r="B53" s="36" t="s">
        <v>44</v>
      </c>
      <c r="C53" s="37" t="s">
        <v>45</v>
      </c>
      <c r="D53" s="38" t="s">
        <v>18</v>
      </c>
      <c r="E53" s="39" t="s">
        <v>46</v>
      </c>
      <c r="F53" s="37" t="s">
        <v>47</v>
      </c>
      <c r="G53" s="37"/>
      <c r="H53" s="36" t="s">
        <v>48</v>
      </c>
      <c r="I53" s="37" t="s">
        <v>49</v>
      </c>
    </row>
    <row r="54" ht="14.25" spans="1:9">
      <c r="A54" s="29"/>
      <c r="B54" s="40" t="s">
        <v>73</v>
      </c>
      <c r="C54" s="40" t="s">
        <v>51</v>
      </c>
      <c r="D54" s="50">
        <v>354</v>
      </c>
      <c r="E54" s="39">
        <f t="shared" ref="E54:E59" si="1">D54*1.03+1</f>
        <v>365.62</v>
      </c>
      <c r="F54" s="40" t="s">
        <v>52</v>
      </c>
      <c r="G54" s="40" t="s">
        <v>53</v>
      </c>
      <c r="H54" s="40" t="s">
        <v>74</v>
      </c>
      <c r="I54" s="40" t="s">
        <v>39</v>
      </c>
    </row>
    <row r="55" ht="299.25" spans="1:9">
      <c r="A55" s="29"/>
      <c r="B55" s="40" t="s">
        <v>73</v>
      </c>
      <c r="C55" s="40" t="s">
        <v>51</v>
      </c>
      <c r="D55" s="50">
        <v>1818</v>
      </c>
      <c r="E55" s="39">
        <f t="shared" si="1"/>
        <v>1873.54</v>
      </c>
      <c r="F55" s="40" t="s">
        <v>52</v>
      </c>
      <c r="G55" s="40" t="s">
        <v>55</v>
      </c>
      <c r="H55" s="40" t="s">
        <v>75</v>
      </c>
      <c r="I55" s="40"/>
    </row>
    <row r="56" ht="14.25" spans="1:9">
      <c r="A56" s="29"/>
      <c r="B56" s="40" t="s">
        <v>76</v>
      </c>
      <c r="C56" s="40" t="s">
        <v>51</v>
      </c>
      <c r="D56" s="50">
        <v>354</v>
      </c>
      <c r="E56" s="39">
        <f t="shared" si="1"/>
        <v>365.62</v>
      </c>
      <c r="F56" s="40" t="s">
        <v>52</v>
      </c>
      <c r="G56" s="40" t="s">
        <v>53</v>
      </c>
      <c r="H56" s="40" t="s">
        <v>74</v>
      </c>
      <c r="I56" s="40"/>
    </row>
    <row r="57" ht="299.25" spans="1:9">
      <c r="A57" s="29"/>
      <c r="B57" s="40" t="s">
        <v>76</v>
      </c>
      <c r="C57" s="40" t="s">
        <v>51</v>
      </c>
      <c r="D57" s="50">
        <v>1821</v>
      </c>
      <c r="E57" s="39">
        <f t="shared" si="1"/>
        <v>1876.63</v>
      </c>
      <c r="F57" s="40" t="s">
        <v>52</v>
      </c>
      <c r="G57" s="40" t="s">
        <v>55</v>
      </c>
      <c r="H57" s="40" t="s">
        <v>75</v>
      </c>
      <c r="I57" s="40"/>
    </row>
    <row r="58" ht="14.25" spans="1:9">
      <c r="A58" s="29"/>
      <c r="B58" s="40" t="s">
        <v>77</v>
      </c>
      <c r="C58" s="40" t="s">
        <v>51</v>
      </c>
      <c r="D58" s="50">
        <v>354</v>
      </c>
      <c r="E58" s="39">
        <f t="shared" si="1"/>
        <v>365.62</v>
      </c>
      <c r="F58" s="40" t="s">
        <v>52</v>
      </c>
      <c r="G58" s="40" t="s">
        <v>53</v>
      </c>
      <c r="H58" s="40" t="s">
        <v>74</v>
      </c>
      <c r="I58" s="40"/>
    </row>
    <row r="59" ht="299.25" spans="1:9">
      <c r="A59" s="29"/>
      <c r="B59" s="40" t="s">
        <v>77</v>
      </c>
      <c r="C59" s="40" t="s">
        <v>51</v>
      </c>
      <c r="D59" s="50">
        <v>1803</v>
      </c>
      <c r="E59" s="39">
        <f t="shared" si="1"/>
        <v>1858.09</v>
      </c>
      <c r="F59" s="40" t="s">
        <v>52</v>
      </c>
      <c r="G59" s="40" t="s">
        <v>55</v>
      </c>
      <c r="H59" s="40" t="s">
        <v>78</v>
      </c>
      <c r="I59" s="40"/>
    </row>
    <row r="60" ht="14.25" spans="1:9">
      <c r="A60" s="29"/>
      <c r="B60" s="40" t="s">
        <v>42</v>
      </c>
      <c r="C60" s="40"/>
      <c r="D60" s="50">
        <f>SUM(D54:D59)</f>
        <v>6504</v>
      </c>
      <c r="E60" s="39">
        <f>SUM(E54:E59)</f>
        <v>6705.12</v>
      </c>
      <c r="F60" s="37"/>
      <c r="G60" s="37"/>
      <c r="H60" s="40"/>
      <c r="I60" s="40"/>
    </row>
    <row r="61" ht="14.25" spans="2:9">
      <c r="B61" s="51"/>
      <c r="C61" s="52"/>
      <c r="D61" s="53"/>
      <c r="E61" s="45"/>
      <c r="F61" s="54"/>
      <c r="G61" s="54"/>
      <c r="H61" s="51"/>
      <c r="I61" s="51"/>
    </row>
    <row r="62" ht="14.25" spans="2:9">
      <c r="B62" s="51"/>
      <c r="C62" s="52"/>
      <c r="D62" s="53"/>
      <c r="E62" s="45"/>
      <c r="F62" s="54"/>
      <c r="G62" s="54"/>
      <c r="H62" s="51"/>
      <c r="I62" s="51"/>
    </row>
    <row r="63" ht="14.25" spans="1:9">
      <c r="A63" s="29" t="s">
        <v>43</v>
      </c>
      <c r="B63" s="36" t="s">
        <v>44</v>
      </c>
      <c r="C63" s="37" t="s">
        <v>45</v>
      </c>
      <c r="D63" s="38" t="s">
        <v>18</v>
      </c>
      <c r="E63" s="39" t="s">
        <v>46</v>
      </c>
      <c r="F63" s="37" t="s">
        <v>47</v>
      </c>
      <c r="G63" s="37"/>
      <c r="H63" s="36" t="s">
        <v>48</v>
      </c>
      <c r="I63" s="37" t="s">
        <v>49</v>
      </c>
    </row>
    <row r="64" ht="14.25" spans="1:9">
      <c r="A64" s="29"/>
      <c r="B64" s="40" t="s">
        <v>79</v>
      </c>
      <c r="C64" s="40" t="s">
        <v>51</v>
      </c>
      <c r="D64" s="50">
        <v>615</v>
      </c>
      <c r="E64" s="39">
        <f>D64*1.03+1</f>
        <v>634.45</v>
      </c>
      <c r="F64" s="40" t="s">
        <v>52</v>
      </c>
      <c r="G64" s="40" t="s">
        <v>53</v>
      </c>
      <c r="H64" s="40" t="s">
        <v>80</v>
      </c>
      <c r="I64" s="40" t="s">
        <v>31</v>
      </c>
    </row>
    <row r="65" ht="327.75" spans="1:9">
      <c r="A65" s="29"/>
      <c r="B65" s="40" t="s">
        <v>79</v>
      </c>
      <c r="C65" s="40" t="s">
        <v>51</v>
      </c>
      <c r="D65" s="50">
        <v>1926</v>
      </c>
      <c r="E65" s="39">
        <f>D65*1.02+1</f>
        <v>1965.52</v>
      </c>
      <c r="F65" s="40" t="s">
        <v>52</v>
      </c>
      <c r="G65" s="40" t="s">
        <v>55</v>
      </c>
      <c r="H65" s="40" t="s">
        <v>81</v>
      </c>
      <c r="I65" s="40"/>
    </row>
    <row r="66" ht="14.25" spans="1:9">
      <c r="A66" s="29"/>
      <c r="B66" s="40" t="s">
        <v>42</v>
      </c>
      <c r="C66" s="40"/>
      <c r="D66" s="50">
        <f>SUM(D64:D65)</f>
        <v>2541</v>
      </c>
      <c r="E66" s="39">
        <f>SUM(E64:E65)</f>
        <v>2599.97</v>
      </c>
      <c r="F66" s="37"/>
      <c r="G66" s="37"/>
      <c r="H66" s="40"/>
      <c r="I66" s="40"/>
    </row>
    <row r="67" ht="14.25" spans="2:9">
      <c r="B67" s="51"/>
      <c r="C67" s="52"/>
      <c r="D67" s="53"/>
      <c r="E67" s="45"/>
      <c r="F67" s="54"/>
      <c r="G67" s="54"/>
      <c r="H67" s="51"/>
      <c r="I67" s="51"/>
    </row>
    <row r="68" ht="14.25" spans="2:9">
      <c r="B68" s="51"/>
      <c r="C68" s="52"/>
      <c r="D68" s="53"/>
      <c r="E68" s="45"/>
      <c r="F68" s="54"/>
      <c r="G68" s="54"/>
      <c r="H68" s="51"/>
      <c r="I68" s="51"/>
    </row>
    <row r="69" ht="14.25" spans="1:9">
      <c r="A69" s="29" t="s">
        <v>82</v>
      </c>
      <c r="B69" s="36" t="s">
        <v>44</v>
      </c>
      <c r="C69" s="37" t="s">
        <v>45</v>
      </c>
      <c r="D69" s="38" t="s">
        <v>18</v>
      </c>
      <c r="E69" s="39" t="s">
        <v>46</v>
      </c>
      <c r="F69" s="37" t="s">
        <v>47</v>
      </c>
      <c r="G69" s="37"/>
      <c r="H69" s="36" t="s">
        <v>48</v>
      </c>
      <c r="I69" s="37" t="s">
        <v>49</v>
      </c>
    </row>
    <row r="70" ht="14.25" spans="1:9">
      <c r="A70" s="29"/>
      <c r="B70" s="40" t="s">
        <v>83</v>
      </c>
      <c r="C70" s="40" t="s">
        <v>51</v>
      </c>
      <c r="D70" s="50">
        <v>765</v>
      </c>
      <c r="E70" s="39">
        <f t="shared" ref="E70:E74" si="2">D70*1.03+1</f>
        <v>788.95</v>
      </c>
      <c r="F70" s="40" t="s">
        <v>52</v>
      </c>
      <c r="G70" s="40" t="s">
        <v>53</v>
      </c>
      <c r="H70" s="40" t="s">
        <v>84</v>
      </c>
      <c r="I70" s="40" t="s">
        <v>41</v>
      </c>
    </row>
    <row r="71" ht="313.5" spans="1:9">
      <c r="A71" s="29"/>
      <c r="B71" s="40" t="s">
        <v>83</v>
      </c>
      <c r="C71" s="40" t="s">
        <v>51</v>
      </c>
      <c r="D71" s="50">
        <v>3504</v>
      </c>
      <c r="E71" s="39">
        <f t="shared" ref="E71:E75" si="3">D71*1.02</f>
        <v>3574.08</v>
      </c>
      <c r="F71" s="40" t="s">
        <v>52</v>
      </c>
      <c r="G71" s="40" t="s">
        <v>55</v>
      </c>
      <c r="H71" s="40" t="s">
        <v>85</v>
      </c>
      <c r="I71" s="40"/>
    </row>
    <row r="72" ht="14.25" spans="1:9">
      <c r="A72" s="29"/>
      <c r="B72" s="40" t="s">
        <v>86</v>
      </c>
      <c r="C72" s="40" t="s">
        <v>51</v>
      </c>
      <c r="D72" s="50">
        <v>870</v>
      </c>
      <c r="E72" s="39">
        <f t="shared" si="2"/>
        <v>897.1</v>
      </c>
      <c r="F72" s="40" t="s">
        <v>52</v>
      </c>
      <c r="G72" s="40" t="s">
        <v>53</v>
      </c>
      <c r="H72" s="40" t="s">
        <v>87</v>
      </c>
      <c r="I72" s="40"/>
    </row>
    <row r="73" ht="313.5" spans="1:9">
      <c r="A73" s="29"/>
      <c r="B73" s="40" t="s">
        <v>86</v>
      </c>
      <c r="C73" s="40" t="s">
        <v>51</v>
      </c>
      <c r="D73" s="50">
        <v>4026</v>
      </c>
      <c r="E73" s="39">
        <f t="shared" si="3"/>
        <v>4106.52</v>
      </c>
      <c r="F73" s="40" t="s">
        <v>52</v>
      </c>
      <c r="G73" s="40" t="s">
        <v>55</v>
      </c>
      <c r="H73" s="40" t="s">
        <v>88</v>
      </c>
      <c r="I73" s="40"/>
    </row>
    <row r="74" ht="14.25" spans="1:9">
      <c r="A74" s="29"/>
      <c r="B74" s="40" t="s">
        <v>89</v>
      </c>
      <c r="C74" s="40" t="s">
        <v>51</v>
      </c>
      <c r="D74" s="50">
        <v>714</v>
      </c>
      <c r="E74" s="39">
        <f t="shared" si="2"/>
        <v>736.42</v>
      </c>
      <c r="F74" s="40" t="s">
        <v>52</v>
      </c>
      <c r="G74" s="40" t="s">
        <v>53</v>
      </c>
      <c r="H74" s="40" t="s">
        <v>87</v>
      </c>
      <c r="I74" s="40"/>
    </row>
    <row r="75" ht="327.75" spans="1:9">
      <c r="A75" s="29"/>
      <c r="B75" s="40" t="s">
        <v>89</v>
      </c>
      <c r="C75" s="40" t="s">
        <v>51</v>
      </c>
      <c r="D75" s="50">
        <v>3309</v>
      </c>
      <c r="E75" s="39">
        <f t="shared" si="3"/>
        <v>3375.18</v>
      </c>
      <c r="F75" s="40" t="s">
        <v>52</v>
      </c>
      <c r="G75" s="40" t="s">
        <v>55</v>
      </c>
      <c r="H75" s="40" t="s">
        <v>90</v>
      </c>
      <c r="I75" s="40"/>
    </row>
    <row r="76" ht="14.25" spans="1:9">
      <c r="A76" s="29"/>
      <c r="B76" s="36" t="s">
        <v>42</v>
      </c>
      <c r="C76" s="37"/>
      <c r="D76" s="38">
        <f>SUM(D70:D75)</f>
        <v>13188</v>
      </c>
      <c r="E76" s="39">
        <f>SUM(E70:E75)</f>
        <v>13478.25</v>
      </c>
      <c r="F76" s="37"/>
      <c r="G76" s="37"/>
      <c r="H76" s="36"/>
      <c r="I76" s="37"/>
    </row>
    <row r="77" ht="14.25" spans="2:9">
      <c r="B77" s="47"/>
      <c r="C77" s="48"/>
      <c r="D77" s="49"/>
      <c r="E77" s="49"/>
      <c r="F77" s="48"/>
      <c r="G77" s="48"/>
      <c r="H77" s="47"/>
      <c r="I77" s="48"/>
    </row>
    <row r="78" ht="14.25" spans="2:9">
      <c r="B78" s="47"/>
      <c r="C78" s="48"/>
      <c r="D78" s="49"/>
      <c r="E78" s="49"/>
      <c r="F78" s="48"/>
      <c r="G78" s="48"/>
      <c r="H78" s="47"/>
      <c r="I78" s="48"/>
    </row>
    <row r="79" ht="14.25" spans="1:9">
      <c r="A79" s="29" t="s">
        <v>60</v>
      </c>
      <c r="B79" s="57" t="s">
        <v>44</v>
      </c>
      <c r="C79" s="58" t="s">
        <v>45</v>
      </c>
      <c r="D79" s="41" t="s">
        <v>18</v>
      </c>
      <c r="E79" s="39" t="s">
        <v>46</v>
      </c>
      <c r="F79" s="58" t="s">
        <v>47</v>
      </c>
      <c r="G79" s="58"/>
      <c r="H79" s="57" t="s">
        <v>48</v>
      </c>
      <c r="I79" s="58" t="s">
        <v>49</v>
      </c>
    </row>
    <row r="80" ht="14.25" spans="1:9">
      <c r="A80" s="29"/>
      <c r="B80" s="40" t="s">
        <v>91</v>
      </c>
      <c r="C80" s="40" t="s">
        <v>92</v>
      </c>
      <c r="D80" s="50">
        <v>366</v>
      </c>
      <c r="E80" s="39">
        <f>D80*1.03+1</f>
        <v>377.98</v>
      </c>
      <c r="F80" s="40" t="s">
        <v>52</v>
      </c>
      <c r="G80" s="40" t="s">
        <v>53</v>
      </c>
      <c r="H80" s="40" t="s">
        <v>93</v>
      </c>
      <c r="I80" s="40" t="s">
        <v>34</v>
      </c>
    </row>
    <row r="81" ht="171" spans="1:9">
      <c r="A81" s="29"/>
      <c r="B81" s="40" t="s">
        <v>91</v>
      </c>
      <c r="C81" s="40" t="s">
        <v>92</v>
      </c>
      <c r="D81" s="50">
        <v>297</v>
      </c>
      <c r="E81" s="39">
        <f>D81*1.03+1</f>
        <v>306.91</v>
      </c>
      <c r="F81" s="40" t="s">
        <v>52</v>
      </c>
      <c r="G81" s="40" t="s">
        <v>55</v>
      </c>
      <c r="H81" s="40" t="s">
        <v>94</v>
      </c>
      <c r="I81" s="40"/>
    </row>
    <row r="82" ht="14.25" spans="1:9">
      <c r="A82" s="29"/>
      <c r="B82" s="57" t="s">
        <v>42</v>
      </c>
      <c r="C82" s="58"/>
      <c r="D82" s="41">
        <f>SUM(D80:D81)</f>
        <v>663</v>
      </c>
      <c r="E82" s="39">
        <f>SUM(E80:E81)</f>
        <v>684.89</v>
      </c>
      <c r="F82" s="58"/>
      <c r="G82" s="58"/>
      <c r="H82" s="57"/>
      <c r="I82" s="58"/>
    </row>
    <row r="83" ht="14.25" spans="2:9">
      <c r="B83" s="47"/>
      <c r="C83" s="48"/>
      <c r="D83" s="49"/>
      <c r="E83" s="49"/>
      <c r="F83" s="48"/>
      <c r="G83" s="48"/>
      <c r="H83" s="47"/>
      <c r="I83" s="48"/>
    </row>
    <row r="84" ht="14.25" spans="2:9">
      <c r="B84" s="47"/>
      <c r="C84" s="48"/>
      <c r="D84" s="49"/>
      <c r="E84" s="49"/>
      <c r="F84" s="48"/>
      <c r="G84" s="48"/>
      <c r="H84" s="47"/>
      <c r="I84" s="48"/>
    </row>
    <row r="85" ht="14.25" spans="1:9">
      <c r="A85" s="29" t="s">
        <v>60</v>
      </c>
      <c r="B85" s="57" t="s">
        <v>44</v>
      </c>
      <c r="C85" s="58" t="s">
        <v>45</v>
      </c>
      <c r="D85" s="41" t="s">
        <v>18</v>
      </c>
      <c r="E85" s="39" t="s">
        <v>46</v>
      </c>
      <c r="F85" s="58" t="s">
        <v>47</v>
      </c>
      <c r="G85" s="58"/>
      <c r="H85" s="57" t="s">
        <v>48</v>
      </c>
      <c r="I85" s="58" t="s">
        <v>49</v>
      </c>
    </row>
    <row r="86" ht="14.25" spans="1:9">
      <c r="A86" s="29"/>
      <c r="B86" s="40" t="s">
        <v>95</v>
      </c>
      <c r="C86" s="40" t="s">
        <v>96</v>
      </c>
      <c r="D86" s="50">
        <v>303</v>
      </c>
      <c r="E86" s="39">
        <f t="shared" ref="E86:E89" si="4">D86*1.03+1</f>
        <v>313.09</v>
      </c>
      <c r="F86" s="40" t="s">
        <v>52</v>
      </c>
      <c r="G86" s="40" t="s">
        <v>53</v>
      </c>
      <c r="H86" s="40" t="s">
        <v>97</v>
      </c>
      <c r="I86" s="60" t="s">
        <v>35</v>
      </c>
    </row>
    <row r="87" ht="185.25" spans="1:9">
      <c r="A87" s="29"/>
      <c r="B87" s="40" t="s">
        <v>95</v>
      </c>
      <c r="C87" s="40" t="s">
        <v>96</v>
      </c>
      <c r="D87" s="50">
        <v>270</v>
      </c>
      <c r="E87" s="39">
        <f t="shared" si="4"/>
        <v>279.1</v>
      </c>
      <c r="F87" s="40" t="s">
        <v>52</v>
      </c>
      <c r="G87" s="40" t="s">
        <v>55</v>
      </c>
      <c r="H87" s="40" t="s">
        <v>98</v>
      </c>
      <c r="I87" s="60"/>
    </row>
    <row r="88" ht="14.25" spans="1:9">
      <c r="A88" s="29"/>
      <c r="B88" s="40" t="s">
        <v>99</v>
      </c>
      <c r="C88" s="40" t="s">
        <v>96</v>
      </c>
      <c r="D88" s="50">
        <v>339</v>
      </c>
      <c r="E88" s="39">
        <f t="shared" si="4"/>
        <v>350.17</v>
      </c>
      <c r="F88" s="40" t="s">
        <v>52</v>
      </c>
      <c r="G88" s="40" t="s">
        <v>53</v>
      </c>
      <c r="H88" s="40" t="s">
        <v>97</v>
      </c>
      <c r="I88" s="60"/>
    </row>
    <row r="89" ht="185.25" spans="1:9">
      <c r="A89" s="29"/>
      <c r="B89" s="40" t="s">
        <v>99</v>
      </c>
      <c r="C89" s="40" t="s">
        <v>96</v>
      </c>
      <c r="D89" s="50">
        <v>300</v>
      </c>
      <c r="E89" s="39">
        <f t="shared" si="4"/>
        <v>310</v>
      </c>
      <c r="F89" s="40" t="s">
        <v>52</v>
      </c>
      <c r="G89" s="40" t="s">
        <v>55</v>
      </c>
      <c r="H89" s="40" t="s">
        <v>98</v>
      </c>
      <c r="I89" s="60"/>
    </row>
    <row r="90" ht="14.25" spans="1:9">
      <c r="A90" s="29"/>
      <c r="B90" s="57" t="s">
        <v>42</v>
      </c>
      <c r="C90" s="58"/>
      <c r="D90" s="41">
        <f>SUM(D86:D89)</f>
        <v>1212</v>
      </c>
      <c r="E90" s="39">
        <f>SUM(E86:E89)</f>
        <v>1252.36</v>
      </c>
      <c r="F90" s="58"/>
      <c r="G90" s="58"/>
      <c r="H90" s="57"/>
      <c r="I90" s="58"/>
    </row>
    <row r="91" ht="14.25" spans="2:9">
      <c r="B91" s="47"/>
      <c r="C91" s="48"/>
      <c r="D91" s="49"/>
      <c r="E91" s="49"/>
      <c r="F91" s="48"/>
      <c r="G91" s="48"/>
      <c r="H91" s="47"/>
      <c r="I91" s="48"/>
    </row>
    <row r="92" ht="14.25" spans="2:9">
      <c r="B92" s="47"/>
      <c r="C92" s="48"/>
      <c r="D92" s="49"/>
      <c r="E92" s="49"/>
      <c r="F92" s="48"/>
      <c r="G92" s="48"/>
      <c r="H92" s="47"/>
      <c r="I92" s="48"/>
    </row>
    <row r="93" ht="14.25" spans="1:9">
      <c r="A93" s="29" t="s">
        <v>60</v>
      </c>
      <c r="B93" s="57" t="s">
        <v>44</v>
      </c>
      <c r="C93" s="58" t="s">
        <v>45</v>
      </c>
      <c r="D93" s="41" t="s">
        <v>18</v>
      </c>
      <c r="E93" s="39" t="s">
        <v>46</v>
      </c>
      <c r="F93" s="58" t="s">
        <v>47</v>
      </c>
      <c r="G93" s="58"/>
      <c r="H93" s="57" t="s">
        <v>48</v>
      </c>
      <c r="I93" s="58" t="s">
        <v>49</v>
      </c>
    </row>
    <row r="94" ht="14.25" spans="1:9">
      <c r="A94" s="29"/>
      <c r="B94" s="40" t="s">
        <v>50</v>
      </c>
      <c r="C94" s="40" t="s">
        <v>100</v>
      </c>
      <c r="D94" s="59">
        <v>162</v>
      </c>
      <c r="E94" s="39">
        <f>D94*1.03+1</f>
        <v>167.86</v>
      </c>
      <c r="F94" s="40" t="s">
        <v>52</v>
      </c>
      <c r="G94" s="40" t="s">
        <v>53</v>
      </c>
      <c r="H94" s="40" t="s">
        <v>101</v>
      </c>
      <c r="I94" s="40" t="s">
        <v>36</v>
      </c>
    </row>
    <row r="95" ht="242.25" spans="1:9">
      <c r="A95" s="29"/>
      <c r="B95" s="40" t="s">
        <v>50</v>
      </c>
      <c r="C95" s="40" t="s">
        <v>100</v>
      </c>
      <c r="D95" s="59">
        <v>879</v>
      </c>
      <c r="E95" s="39">
        <f>D95*1.03+1</f>
        <v>906.37</v>
      </c>
      <c r="F95" s="40" t="s">
        <v>52</v>
      </c>
      <c r="G95" s="40" t="s">
        <v>55</v>
      </c>
      <c r="H95" s="40" t="s">
        <v>102</v>
      </c>
      <c r="I95" s="40"/>
    </row>
    <row r="96" ht="14.25" spans="1:9">
      <c r="A96" s="29"/>
      <c r="B96" s="57" t="s">
        <v>42</v>
      </c>
      <c r="C96" s="58"/>
      <c r="D96" s="41">
        <f>SUM(D94:D95)</f>
        <v>1041</v>
      </c>
      <c r="E96" s="39">
        <f>SUM(E94:E95)</f>
        <v>1074.23</v>
      </c>
      <c r="F96" s="58"/>
      <c r="G96" s="58"/>
      <c r="H96" s="57"/>
      <c r="I96" s="58"/>
    </row>
    <row r="97" ht="14.25" spans="2:9">
      <c r="B97" s="47"/>
      <c r="C97" s="48"/>
      <c r="D97" s="49"/>
      <c r="E97" s="49"/>
      <c r="F97" s="48"/>
      <c r="G97" s="48"/>
      <c r="H97" s="47"/>
      <c r="I97" s="48"/>
    </row>
    <row r="98" ht="14.25" spans="2:9">
      <c r="B98" s="47"/>
      <c r="C98" s="48"/>
      <c r="D98" s="49"/>
      <c r="E98" s="49"/>
      <c r="F98" s="48"/>
      <c r="G98" s="48"/>
      <c r="H98" s="47"/>
      <c r="I98" s="48"/>
    </row>
    <row r="99" ht="14.25" spans="1:9">
      <c r="A99" s="29" t="s">
        <v>43</v>
      </c>
      <c r="B99" s="36" t="s">
        <v>103</v>
      </c>
      <c r="C99" s="37"/>
      <c r="D99" s="38">
        <v>537</v>
      </c>
      <c r="E99" s="38">
        <f>D99*1.02</f>
        <v>547.74</v>
      </c>
      <c r="F99" s="37"/>
      <c r="G99" s="37"/>
      <c r="H99" s="36"/>
      <c r="I99" s="37"/>
    </row>
  </sheetData>
  <mergeCells count="35">
    <mergeCell ref="A1:K1"/>
    <mergeCell ref="A2:D2"/>
    <mergeCell ref="E2:K2"/>
    <mergeCell ref="A8:A18"/>
    <mergeCell ref="A23:A30"/>
    <mergeCell ref="A33:A36"/>
    <mergeCell ref="A39:A42"/>
    <mergeCell ref="A45:A50"/>
    <mergeCell ref="A53:A60"/>
    <mergeCell ref="A63:A66"/>
    <mergeCell ref="A69:A76"/>
    <mergeCell ref="A79:A82"/>
    <mergeCell ref="A85:A90"/>
    <mergeCell ref="A93:A96"/>
    <mergeCell ref="B8:B10"/>
    <mergeCell ref="B12:B18"/>
    <mergeCell ref="C8:C18"/>
    <mergeCell ref="H8:H11"/>
    <mergeCell ref="H12:H15"/>
    <mergeCell ref="I24:I29"/>
    <mergeCell ref="I34:I35"/>
    <mergeCell ref="I40:I41"/>
    <mergeCell ref="I46:I49"/>
    <mergeCell ref="I54:I59"/>
    <mergeCell ref="I64:I65"/>
    <mergeCell ref="I70:I75"/>
    <mergeCell ref="I80:I81"/>
    <mergeCell ref="I86:I89"/>
    <mergeCell ref="I94:I95"/>
    <mergeCell ref="J8:J11"/>
    <mergeCell ref="J12:J15"/>
    <mergeCell ref="K8:K11"/>
    <mergeCell ref="K12:K1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2025-05-07T05:55:27Z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B1ED617A3BFD479A9F7ECE5249FBD1E4_13</vt:lpwstr>
  </property>
</Properties>
</file>