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<sst xmlns="http://schemas.openxmlformats.org/spreadsheetml/2006/main" count="57" uniqueCount="48">
  <si>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</si>
  <si>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</si>
  <si>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</si>
  <si>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江苏省苏州市吴江区盛泽镇南篱开发区999号(方正转移印花厂内) 高师傅:15370315123安能610047833239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</si>
  <si>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</si>
  <si>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</si>
  <si>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</si>
  <si>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</si>
  <si>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</si>
  <si>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</si>
  <si>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</si>
  <si>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</si>
  <si>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</si>
  <si>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</si>
  <si>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</si>
  <si>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</si>
  <si>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</si>
  <si>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</si>
  <si>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</si>
  <si>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</si>
  <si>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</si>
  <si>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</si>
  <si>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</si>
  <si>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</si>
  <si>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</si>
  <si>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P25040669</t>
  </si>
  <si>
    <t xml:space="preserve">21 AULTH09845                                     </t>
  </si>
  <si>
    <t xml:space="preserve">S25040386 </t>
  </si>
  <si>
    <t xml:space="preserve">F0752AX                                                                                             </t>
  </si>
  <si>
    <t>27*21*29</t>
  </si>
  <si>
    <t xml:space="preserve">21 AULBM10015                                     </t>
  </si>
  <si>
    <t>31*23*23</t>
  </si>
  <si>
    <t>总计</t>
  </si>
  <si>
    <t>颜色</t>
  </si>
  <si>
    <t>尺码</t>
  </si>
  <si>
    <t>生产数</t>
  </si>
  <si>
    <t>PO号</t>
  </si>
  <si>
    <t>款号</t>
  </si>
  <si>
    <t>BK27 - BLACK</t>
  </si>
  <si>
    <t>S</t>
  </si>
  <si>
    <t>无价格</t>
  </si>
  <si>
    <t>F0752AX</t>
  </si>
  <si>
    <t>M</t>
  </si>
  <si>
    <t>L</t>
  </si>
  <si>
    <t>XL</t>
  </si>
  <si>
    <t>XXL</t>
  </si>
  <si>
    <t>有价格</t>
  </si>
  <si>
    <t>1635026/1635033/1635032/1635031/1635030/1635025/1635023/1635022/1635021/1635029/1635028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</si>
</sst>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 wrapText="1"/>
    </xf>
    <xf numFmtId="0" fontId="16" fillId="0" borderId="2" xfId="0" applyNumberFormat="1" applyFont="1" applyBorder="1" applyAlignment="1">
      <alignment horizontal="center" vertical="center" wrapText="1"/>
    </xf>
    <xf numFmtId="0" fontId="16" fillId="0" borderId="4" xfId="0" applyNumberFormat="1" applyFont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E3" sqref="E3:K4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45787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2" t="s">
        <v>11</v>
      </c>
      <c r="J6" s="5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3" t="s">
        <v>22</v>
      </c>
      <c r="J7" s="5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9" t="s">
        <v>28</v>
      </c>
      <c r="E8" s="30">
        <v>8110</v>
      </c>
      <c r="F8" s="30"/>
      <c r="G8" s="30">
        <v>8307</v>
      </c>
      <c r="H8" s="31">
        <v>1</v>
      </c>
      <c r="I8" s="30"/>
      <c r="J8" s="30">
        <v>8.8</v>
      </c>
      <c r="K8" s="30" t="s">
        <v>29</v>
      </c>
    </row>
    <row r="9" ht="15" spans="1:11">
      <c r="A9" s="32"/>
      <c r="B9" s="33" t="s">
        <v>30</v>
      </c>
      <c r="C9" s="34"/>
      <c r="D9" s="34"/>
      <c r="E9" s="30">
        <v>8419</v>
      </c>
      <c r="F9" s="30"/>
      <c r="G9" s="30">
        <v>8500</v>
      </c>
      <c r="H9" s="31">
        <v>2</v>
      </c>
      <c r="I9" s="30"/>
      <c r="J9" s="30">
        <v>7.7</v>
      </c>
      <c r="K9" s="30" t="s">
        <v>31</v>
      </c>
    </row>
    <row r="10" spans="1:11">
      <c r="A10" s="30" t="s">
        <v>32</v>
      </c>
      <c r="B10" s="30"/>
      <c r="C10" s="30"/>
      <c r="D10" s="30"/>
      <c r="E10" s="35">
        <f>SUM(E8:E9)</f>
        <v>16529</v>
      </c>
      <c r="F10" s="35"/>
      <c r="G10" s="35">
        <f>SUM(G8:G9)</f>
        <v>16807</v>
      </c>
      <c r="H10" s="36">
        <v>2</v>
      </c>
      <c r="I10" s="35"/>
      <c r="J10" s="35">
        <f>SUM(J8:J9)</f>
        <v>16.5</v>
      </c>
      <c r="K10" s="30"/>
    </row>
    <row r="13" spans="1:7">
      <c r="A13" s="30" t="s">
        <v>33</v>
      </c>
      <c r="B13" s="30" t="s">
        <v>34</v>
      </c>
      <c r="C13" s="37" t="s">
        <v>18</v>
      </c>
      <c r="D13" s="38" t="s">
        <v>35</v>
      </c>
      <c r="E13" s="30"/>
      <c r="F13" s="31" t="s">
        <v>36</v>
      </c>
      <c r="G13" s="30" t="s">
        <v>37</v>
      </c>
    </row>
    <row r="14" ht="15" spans="1:7">
      <c r="A14" s="39" t="s">
        <v>38</v>
      </c>
      <c r="B14" s="40" t="s">
        <v>39</v>
      </c>
      <c r="C14" s="37">
        <v>278.1</v>
      </c>
      <c r="D14" s="38">
        <f t="shared" ref="D14:D18" si="0">C14*1.03+1</f>
        <v>287.443</v>
      </c>
      <c r="E14" s="39" t="s">
        <v>40</v>
      </c>
      <c r="F14" s="41">
        <v>1635034</v>
      </c>
      <c r="G14" s="42" t="s">
        <v>41</v>
      </c>
    </row>
    <row r="15" ht="15" spans="1:7">
      <c r="A15" s="43"/>
      <c r="B15" s="40" t="s">
        <v>42</v>
      </c>
      <c r="C15" s="37">
        <v>418.18</v>
      </c>
      <c r="D15" s="38">
        <f t="shared" si="0"/>
        <v>431.7254</v>
      </c>
      <c r="E15" s="43"/>
      <c r="F15" s="44"/>
      <c r="G15" s="45"/>
    </row>
    <row r="16" ht="15" spans="1:7">
      <c r="A16" s="43"/>
      <c r="B16" s="40" t="s">
        <v>43</v>
      </c>
      <c r="C16" s="37">
        <v>418.18</v>
      </c>
      <c r="D16" s="38">
        <f t="shared" si="0"/>
        <v>431.7254</v>
      </c>
      <c r="E16" s="43"/>
      <c r="F16" s="44"/>
      <c r="G16" s="45"/>
    </row>
    <row r="17" ht="15" spans="1:7">
      <c r="A17" s="43"/>
      <c r="B17" s="40" t="s">
        <v>44</v>
      </c>
      <c r="C17" s="37">
        <v>140.08</v>
      </c>
      <c r="D17" s="38">
        <f t="shared" si="0"/>
        <v>145.2824</v>
      </c>
      <c r="E17" s="43"/>
      <c r="F17" s="44"/>
      <c r="G17" s="45"/>
    </row>
    <row r="18" ht="15" spans="1:7">
      <c r="A18" s="46"/>
      <c r="B18" s="40" t="s">
        <v>45</v>
      </c>
      <c r="C18" s="37">
        <v>140.08</v>
      </c>
      <c r="D18" s="38">
        <f t="shared" si="0"/>
        <v>145.2824</v>
      </c>
      <c r="E18" s="46"/>
      <c r="F18" s="47"/>
      <c r="G18" s="45"/>
    </row>
    <row r="19" ht="15" spans="1:7">
      <c r="A19" s="39" t="s">
        <v>38</v>
      </c>
      <c r="B19" s="40" t="s">
        <v>39</v>
      </c>
      <c r="C19" s="37">
        <v>1636.67</v>
      </c>
      <c r="D19" s="38">
        <f t="shared" ref="D19:D21" si="1">C19*1.02</f>
        <v>1669.4034</v>
      </c>
      <c r="E19" s="48" t="s">
        <v>46</v>
      </c>
      <c r="F19" s="41" t="s">
        <v>47</v>
      </c>
      <c r="G19" s="45"/>
    </row>
    <row r="20" ht="15" spans="1:7">
      <c r="A20" s="43"/>
      <c r="B20" s="40" t="s">
        <v>42</v>
      </c>
      <c r="C20" s="37">
        <v>2014.68</v>
      </c>
      <c r="D20" s="38">
        <f t="shared" si="1"/>
        <v>2054.9736</v>
      </c>
      <c r="E20" s="49"/>
      <c r="F20" s="44"/>
      <c r="G20" s="45"/>
    </row>
    <row r="21" ht="15" spans="1:7">
      <c r="A21" s="43"/>
      <c r="B21" s="40" t="s">
        <v>43</v>
      </c>
      <c r="C21" s="37">
        <v>1721.13</v>
      </c>
      <c r="D21" s="38">
        <f t="shared" si="1"/>
        <v>1755.5526</v>
      </c>
      <c r="E21" s="49"/>
      <c r="F21" s="44"/>
      <c r="G21" s="45"/>
    </row>
    <row r="22" ht="15" spans="1:7">
      <c r="A22" s="43"/>
      <c r="B22" s="40" t="s">
        <v>44</v>
      </c>
      <c r="C22" s="37">
        <v>671.56</v>
      </c>
      <c r="D22" s="38">
        <f>C22*1.03+1</f>
        <v>692.7068</v>
      </c>
      <c r="E22" s="49"/>
      <c r="F22" s="44"/>
      <c r="G22" s="45"/>
    </row>
    <row r="23" ht="15" spans="1:7">
      <c r="A23" s="46"/>
      <c r="B23" s="40" t="s">
        <v>45</v>
      </c>
      <c r="C23" s="37">
        <v>671.56</v>
      </c>
      <c r="D23" s="38">
        <f>C23*1.03+1</f>
        <v>692.7068</v>
      </c>
      <c r="E23" s="50"/>
      <c r="F23" s="47"/>
      <c r="G23" s="51"/>
    </row>
    <row r="24" spans="1:7">
      <c r="A24" s="30" t="s">
        <v>32</v>
      </c>
      <c r="B24" s="30"/>
      <c r="C24" s="37">
        <f>SUM(C14:C23)</f>
        <v>8110.22</v>
      </c>
      <c r="D24" s="38">
        <f>SUM(D14:D23)</f>
        <v>8306.8018</v>
      </c>
      <c r="E24" s="30"/>
      <c r="F24" s="31"/>
      <c r="G24" s="30"/>
    </row>
  </sheetData>
  <mergeCells count="15">
    <mergeCell ref="A1:K1"/>
    <mergeCell ref="A2:D2"/>
    <mergeCell ref="E2:K2"/>
    <mergeCell ref="A8:A9"/>
    <mergeCell ref="A14:A18"/>
    <mergeCell ref="A19:A23"/>
    <mergeCell ref="C8:C9"/>
    <mergeCell ref="D8:D9"/>
    <mergeCell ref="E14:E18"/>
    <mergeCell ref="E19:E23"/>
    <mergeCell ref="F14:F18"/>
    <mergeCell ref="F19:F23"/>
    <mergeCell ref="G14:G23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2025-05-10T02:39:46Z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F5791D3A9947470DA2921EBB0BFA1A73_13</vt:lpwstr>
  </property>
</Properties>
</file>