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本机用户\Desktop\"/>
    </mc:Choice>
  </mc:AlternateContent>
  <xr:revisionPtr revIDLastSave="0" documentId="8_{84C5E828-3143-4827-9F5A-6AE327DFBF0B}" xr6:coauthVersionLast="47" xr6:coauthVersionMax="47" xr10:uidLastSave="{00000000-0000-0000-0000-000000000000}"/>
  <bookViews>
    <workbookView xWindow="5205" yWindow="1020" windowWidth="19335" windowHeight="14340" firstSheet="2" activeTab="2" xr2:uid="{00000000-000D-0000-FFFF-FFFF00000000}"/>
  </bookViews>
  <sheets>
    <sheet name="不干胶" sheetId="62" r:id="rId1"/>
    <sheet name="纸卡飞达发香港" sheetId="63" r:id="rId2"/>
    <sheet name="Sheet10" sheetId="76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不干胶!$A$15:$M$32</definedName>
    <definedName name="_xlnm.Print_Area" localSheetId="1">纸卡飞达发香港!$A$148:$L$161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6" l="1"/>
  <c r="F13" i="76"/>
  <c r="F12" i="76"/>
  <c r="F11" i="76"/>
  <c r="F10" i="76"/>
  <c r="L9" i="76"/>
  <c r="F9" i="76"/>
  <c r="K161" i="63"/>
  <c r="I161" i="63"/>
  <c r="H161" i="63"/>
  <c r="F161" i="63"/>
  <c r="E161" i="63"/>
  <c r="D161" i="63"/>
  <c r="F160" i="63"/>
  <c r="F159" i="63"/>
  <c r="F158" i="63"/>
  <c r="F157" i="63"/>
  <c r="F156" i="63"/>
  <c r="F155" i="63"/>
  <c r="D149" i="63"/>
  <c r="K146" i="63"/>
  <c r="I146" i="63"/>
  <c r="H146" i="63"/>
  <c r="F146" i="63"/>
  <c r="E146" i="63"/>
  <c r="D146" i="63"/>
  <c r="F145" i="63"/>
  <c r="F144" i="63"/>
  <c r="F143" i="63"/>
  <c r="F142" i="63"/>
  <c r="D136" i="63"/>
  <c r="K133" i="63"/>
  <c r="I133" i="63"/>
  <c r="H133" i="63"/>
  <c r="F133" i="63"/>
  <c r="E133" i="63"/>
  <c r="D133" i="63"/>
  <c r="F132" i="63"/>
  <c r="F131" i="63"/>
  <c r="D125" i="63"/>
  <c r="K122" i="63"/>
  <c r="I122" i="63"/>
  <c r="H122" i="63"/>
  <c r="F122" i="63"/>
  <c r="E122" i="63"/>
  <c r="D122" i="63"/>
  <c r="F121" i="63"/>
  <c r="F120" i="63"/>
  <c r="F119" i="63"/>
  <c r="D113" i="63"/>
  <c r="K110" i="63"/>
  <c r="I110" i="63"/>
  <c r="H110" i="63"/>
  <c r="F110" i="63"/>
  <c r="E110" i="63"/>
  <c r="D110" i="63"/>
  <c r="F109" i="63"/>
  <c r="F108" i="63"/>
  <c r="F107" i="63"/>
  <c r="F106" i="63"/>
  <c r="F105" i="63"/>
  <c r="F104" i="63"/>
  <c r="F103" i="63"/>
  <c r="F102" i="63"/>
  <c r="F101" i="63"/>
  <c r="F100" i="63"/>
  <c r="F99" i="63"/>
  <c r="F98" i="63"/>
  <c r="F97" i="63"/>
  <c r="F96" i="63"/>
  <c r="F95" i="63"/>
  <c r="F94" i="63"/>
  <c r="F93" i="63"/>
  <c r="D87" i="63"/>
  <c r="K84" i="63"/>
  <c r="I84" i="63"/>
  <c r="H84" i="63"/>
  <c r="F84" i="63"/>
  <c r="E84" i="63"/>
  <c r="D84" i="63"/>
  <c r="F83" i="63"/>
  <c r="F82" i="63"/>
  <c r="F81" i="63"/>
  <c r="F80" i="63"/>
  <c r="F79" i="63"/>
  <c r="F78" i="63"/>
  <c r="F77" i="63"/>
  <c r="F76" i="63"/>
  <c r="F75" i="63"/>
  <c r="F74" i="63"/>
  <c r="F73" i="63"/>
  <c r="D67" i="63"/>
  <c r="K64" i="63"/>
  <c r="I64" i="63"/>
  <c r="H64" i="63"/>
  <c r="F64" i="63"/>
  <c r="E64" i="63"/>
  <c r="D64" i="63"/>
  <c r="F63" i="63"/>
  <c r="F62" i="63"/>
  <c r="F61" i="63"/>
  <c r="F60" i="63"/>
  <c r="F59" i="63"/>
  <c r="F58" i="63"/>
  <c r="F57" i="63"/>
  <c r="F56" i="63"/>
  <c r="F55" i="63"/>
  <c r="D49" i="63"/>
  <c r="K46" i="63"/>
  <c r="I46" i="63"/>
  <c r="H46" i="63"/>
  <c r="F46" i="63"/>
  <c r="E46" i="63"/>
  <c r="D46" i="63"/>
  <c r="F45" i="63"/>
  <c r="D39" i="63"/>
  <c r="K36" i="63"/>
  <c r="I36" i="63"/>
  <c r="H36" i="63"/>
  <c r="F36" i="63"/>
  <c r="E36" i="63"/>
  <c r="D36" i="63"/>
  <c r="F35" i="63"/>
  <c r="F34" i="63"/>
  <c r="D28" i="63"/>
  <c r="K25" i="63"/>
  <c r="I25" i="63"/>
  <c r="H25" i="63"/>
  <c r="F25" i="63"/>
  <c r="E25" i="63"/>
  <c r="D25" i="63"/>
  <c r="F24" i="63"/>
  <c r="D18" i="63"/>
  <c r="K15" i="63"/>
  <c r="I15" i="63"/>
  <c r="H15" i="63"/>
  <c r="F15" i="63"/>
  <c r="E15" i="63"/>
  <c r="D15" i="63"/>
  <c r="F14" i="63"/>
  <c r="F13" i="63"/>
  <c r="F12" i="63"/>
  <c r="F11" i="63"/>
  <c r="F10" i="63"/>
  <c r="F9" i="63"/>
  <c r="F8" i="63"/>
  <c r="D2" i="63"/>
  <c r="L32" i="62"/>
  <c r="G32" i="62"/>
  <c r="F32" i="62"/>
  <c r="E32" i="62"/>
  <c r="G31" i="62"/>
  <c r="G30" i="62"/>
  <c r="G29" i="62"/>
  <c r="G28" i="62"/>
  <c r="G27" i="62"/>
  <c r="G26" i="62"/>
  <c r="G25" i="62"/>
  <c r="G24" i="62"/>
  <c r="L23" i="62"/>
  <c r="G23" i="62"/>
  <c r="L13" i="62"/>
  <c r="J13" i="62"/>
  <c r="I13" i="62"/>
  <c r="G13" i="62"/>
  <c r="F13" i="62"/>
  <c r="E13" i="62"/>
  <c r="G12" i="62"/>
  <c r="G11" i="62"/>
  <c r="G10" i="62"/>
  <c r="L9" i="62"/>
  <c r="G9" i="62"/>
  <c r="E3" i="62"/>
</calcChain>
</file>

<file path=xl/sharedStrings.xml><?xml version="1.0" encoding="utf-8"?>
<sst xmlns="http://schemas.openxmlformats.org/spreadsheetml/2006/main" count="687" uniqueCount="161">
  <si>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</si>
  <si>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</si>
  <si>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</si>
  <si>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</si>
  <si>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</si>
  <si>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</si>
  <si>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</si>
  <si>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</si>
  <si>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</si>
  <si>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</si>
  <si>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</si>
  <si>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</si>
  <si>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</si>
  <si>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</si>
  <si>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</si>
  <si>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</si>
  <si>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</si>
  <si>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</si>
  <si>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</si>
  <si>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</si>
  <si>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</si>
  <si>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</si>
  <si>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</si>
  <si>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</si>
  <si>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总箱数/箱号</t>
  </si>
  <si>
    <r>
      <rPr>
        <b/>
        <sz val="10"/>
        <rFont val="宋体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</si>
  <si>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</si>
  <si>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</si>
  <si>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</si>
  <si>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</si>
  <si>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S24110439</t>
  </si>
  <si>
    <t>SH-61763 (H25-0052 0059-01 02GA) 尺码贴</t>
  </si>
  <si>
    <t>GE/12/M13677</t>
  </si>
  <si>
    <t>0-6</t>
  </si>
  <si>
    <t>1/1</t>
  </si>
  <si>
    <t>35*25*9</t>
  </si>
  <si>
    <t>12-16</t>
  </si>
  <si>
    <t>16-18</t>
  </si>
  <si>
    <t>SH-61763 (H25-0052 0059-01 02GA)尺码贴纸</t>
  </si>
  <si>
    <t>18-24</t>
  </si>
  <si>
    <t>合计：</t>
  </si>
  <si>
    <t>S24110436</t>
  </si>
  <si>
    <t>GA-61176（GA25-0051 54 55 56 57 58 60 61 62 63 64-01 02) 尺码贴</t>
  </si>
  <si>
    <t>New born</t>
  </si>
  <si>
    <t>20.8</t>
  </si>
  <si>
    <t>21.3</t>
  </si>
  <si>
    <t>50*31*25</t>
  </si>
  <si>
    <t>GA-61176（GA25-0051 53 54 55 56 57 58 60 61 62 63 64-01 02) 尺码贴</t>
  </si>
  <si>
    <t>6-12</t>
  </si>
  <si>
    <t>12-24</t>
  </si>
  <si>
    <t>GA-61176（GA25-053-01 02) 尺码贴</t>
  </si>
  <si>
    <t>12-18</t>
  </si>
  <si>
    <t>GA-61764 (GA25-0077 78 79 80 -01-01 02)尺码贴纸</t>
  </si>
  <si>
    <t>6-8.5</t>
  </si>
  <si>
    <t>9-12</t>
  </si>
  <si>
    <t>12.5-3.5</t>
  </si>
  <si>
    <t>销售订单编号</t>
  </si>
  <si>
    <t>产品编号</t>
  </si>
  <si>
    <t>PO号</t>
  </si>
  <si>
    <t>订单数量</t>
  </si>
  <si>
    <t>免费样品数量</t>
  </si>
  <si>
    <t xml:space="preserve">S24110535 </t>
  </si>
  <si>
    <t xml:space="preserve">FFB/21/M14993                                     </t>
  </si>
  <si>
    <t xml:space="preserve">GA-61829                                                                                                                                                                                                </t>
  </si>
  <si>
    <t xml:space="preserve">FFB/23/M14456G                                    </t>
  </si>
  <si>
    <t xml:space="preserve">S24110534 </t>
  </si>
  <si>
    <t xml:space="preserve">FFB/21/M14995                                     </t>
  </si>
  <si>
    <t xml:space="preserve">SH-61830                                                                                                                                                                                                </t>
  </si>
  <si>
    <t>1/7</t>
  </si>
  <si>
    <t>51*41*20</t>
  </si>
  <si>
    <t>(H25-0052 0059-01GA)</t>
  </si>
  <si>
    <t>2/7</t>
  </si>
  <si>
    <t>3/7</t>
  </si>
  <si>
    <t xml:space="preserve">KU/23/M10295G                                     </t>
  </si>
  <si>
    <t>4/7</t>
  </si>
  <si>
    <t>5/7</t>
  </si>
  <si>
    <t>6/7</t>
  </si>
  <si>
    <t>7/7</t>
  </si>
  <si>
    <t>51*41*8</t>
  </si>
  <si>
    <t>51*41*18</t>
  </si>
  <si>
    <t xml:space="preserve">(H25-0052 0059-02GA) </t>
  </si>
  <si>
    <t>1/2</t>
  </si>
  <si>
    <t>50*30*26</t>
  </si>
  <si>
    <t xml:space="preserve">(GA25-0053-01) </t>
  </si>
  <si>
    <t>2/2</t>
  </si>
  <si>
    <t>50*30*22</t>
  </si>
  <si>
    <t>50*30*9</t>
  </si>
  <si>
    <t xml:space="preserve">(GA25-0053-02) </t>
  </si>
  <si>
    <t>1/9</t>
  </si>
  <si>
    <t>(GA25-0051 54 55 56 57 58 60 62-02,GA25-0061 0063-02-01 02 03)</t>
  </si>
  <si>
    <t>2/9</t>
  </si>
  <si>
    <t>3/9</t>
  </si>
  <si>
    <t>4/9</t>
  </si>
  <si>
    <t>5/9</t>
  </si>
  <si>
    <t>6/9</t>
  </si>
  <si>
    <t>7/9</t>
  </si>
  <si>
    <t>8/9</t>
  </si>
  <si>
    <t>9/9</t>
  </si>
  <si>
    <t>50*30*28</t>
  </si>
  <si>
    <t>1/11</t>
  </si>
  <si>
    <t>(GA25-0051 54 56-01)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</si>
  <si>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</si>
  <si>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</si>
  <si>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</si>
  <si>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</si>
  <si>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</si>
  <si>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</si>
  <si>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</si>
  <si>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</si>
  <si>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</si>
  <si>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</si>
  <si>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</si>
  <si>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(GA25-0055 57 62-01，GA25-0061 63-01-01 02 03)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</si>
  <si>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</si>
  <si>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</si>
  <si>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</si>
  <si>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</si>
  <si>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</si>
  <si>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</si>
  <si>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</si>
  <si>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</si>
  <si>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</si>
  <si>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</si>
  <si>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</si>
  <si>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</si>
  <si>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</si>
  <si>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</si>
  <si>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</si>
  <si>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</si>
  <si>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50*30*13</t>
  </si>
  <si>
    <t>1/3</t>
  </si>
  <si>
    <t xml:space="preserve">(GA25-0058-01) </t>
  </si>
  <si>
    <t>2/3</t>
  </si>
  <si>
    <t>3/3</t>
  </si>
  <si>
    <t>50*30*19</t>
  </si>
  <si>
    <t>(GA25-0058-02)</t>
  </si>
  <si>
    <t>50*30*5</t>
  </si>
  <si>
    <t>1/4</t>
  </si>
  <si>
    <t xml:space="preserve">(GA25-0060-01) </t>
  </si>
  <si>
    <t>2/4</t>
  </si>
  <si>
    <t>3/4</t>
  </si>
  <si>
    <t>4/4</t>
  </si>
  <si>
    <t>50*30*6</t>
  </si>
  <si>
    <t>1/6</t>
  </si>
  <si>
    <t>(GA25-0077 78 79-01-01 02，GA25-0080-01-01)</t>
  </si>
  <si>
    <t>2/6</t>
  </si>
  <si>
    <t>3/6</t>
  </si>
  <si>
    <t>4/6</t>
  </si>
  <si>
    <t>5/6</t>
  </si>
  <si>
    <t>6/6</t>
  </si>
  <si>
    <t>50*30*25</t>
  </si>
  <si>
    <t>2-3</t>
  </si>
  <si>
    <t>3-4</t>
  </si>
  <si>
    <t>5-6</t>
  </si>
  <si>
    <t>7-8</t>
  </si>
  <si>
    <t>9-10</t>
  </si>
  <si>
    <t>35*25*17</t>
  </si>
  <si>
    <t>GE/12/M14439</t>
  </si>
  <si>
    <t>S25040684</t>
  </si>
  <si>
    <t>GA-62641 (GA25-0248 0249-01)尺码贴纸</t>
  </si>
  <si>
    <t>壹米滴答 110404667298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</si>
</sst>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0_);[Red]\(0.00\)"/>
    <numFmt numFmtId="179" formatCode="0.000_ "/>
  </numFmts>
  <fonts count="23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</font>
    <font>
      <b/>
      <sz val="10"/>
      <color indexed="8"/>
      <name val="宋体"/>
      <charset val="134"/>
    </font>
    <font>
      <sz val="12"/>
      <name val="黑体"/>
      <charset val="134"/>
    </font>
    <font>
      <b/>
      <sz val="10"/>
      <color rgb="FF000000"/>
      <name val="Arial"/>
      <family val="2"/>
    </font>
    <font>
      <b/>
      <sz val="1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  <font>
      <b/>
      <sz val="11"/>
      <color indexed="3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</cellStyleXfs>
  <cellXfs count="8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9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14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0" fillId="2" borderId="1" xfId="0" applyFill="1" applyBorder="1">
      <alignment vertical="center"/>
    </xf>
    <xf numFmtId="49" fontId="0" fillId="0" borderId="0" xfId="0" applyNumberFormat="1">
      <alignment vertical="center"/>
    </xf>
    <xf numFmtId="49" fontId="7" fillId="0" borderId="0" xfId="0" applyNumberFormat="1" applyFont="1" applyAlignment="1">
      <alignment horizontal="center" vertical="center"/>
    </xf>
    <xf numFmtId="0" fontId="0" fillId="2" borderId="1" xfId="0" applyNumberFormat="1" applyFont="1" applyFill="1" applyBorder="1">
      <alignment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quotePrefix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171450</xdr:colOff>
      <xdr:row>5</xdr:row>
      <xdr:rowOff>133350</xdr:rowOff>
    </xdr:from>
    <xdr:to>
      <xdr:col>24</xdr:col>
      <xdr:colOff>400050</xdr:colOff>
      <xdr:row>28</xdr:row>
      <xdr:rowOff>23754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9732B57-1C2D-4628-839F-03EE5052B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0" y="1333500"/>
          <a:ext cx="7772400" cy="5338704"/>
        </a:xfrm>
        <a:prstGeom prst="rect">
          <a:avLst/>
        </a:prstGeom>
      </xdr:spPr>
    </xdr:pic>
    <xdr:clientData/>
  </xdr:twoCellAnchor>
  <xdr:twoCellAnchor editAs="oneCell">
    <xdr:from>
      <xdr:col>0</xdr:col>
      <xdr:colOff>426225</xdr:colOff>
      <xdr:row>15</xdr:row>
      <xdr:rowOff>159525</xdr:rowOff>
    </xdr:from>
    <xdr:to>
      <xdr:col>8</xdr:col>
      <xdr:colOff>435750</xdr:colOff>
      <xdr:row>41</xdr:row>
      <xdr:rowOff>73800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F9F6E3F-8BE1-408C-BAAF-EEEC69DB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25" y="4579125"/>
          <a:ext cx="7772400" cy="437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32"/>
  <sheetViews>
    <sheetView topLeftCell="A34" workbookViewId="0">
      <selection activeCell="A15" sqref="A15:M32"/>
    </sheetView>
  </sheetViews>
  <sheetFormatPr defaultColWidth="9" defaultRowHeight="13.5" x14ac:dyDescent="0.15"/>
  <cols>
    <col min="1" max="1" width="13.75" customWidth="1"/>
    <col min="2" max="2" width="28.25" style="31" customWidth="1"/>
    <col min="3" max="3" width="17.125" style="31" customWidth="1"/>
  </cols>
  <sheetData>
    <row r="1" spans="1:13" ht="26.25" x14ac:dyDescent="0.15">
      <c r="A1" s="50" t="s">
        <v>0</v>
      </c>
      <c r="B1" s="64"/>
      <c r="C1" s="64"/>
      <c r="D1" s="51"/>
      <c r="E1" s="51"/>
      <c r="F1" s="51"/>
      <c r="G1" s="51"/>
      <c r="H1" s="50"/>
      <c r="I1" s="51"/>
      <c r="J1" s="51"/>
      <c r="K1" s="51"/>
      <c r="L1" s="51"/>
      <c r="M1" s="28"/>
    </row>
    <row r="2" spans="1:13" ht="26.25" x14ac:dyDescent="0.15">
      <c r="A2" s="50" t="s">
        <v>1</v>
      </c>
      <c r="B2" s="64"/>
      <c r="C2" s="64"/>
      <c r="D2" s="51"/>
      <c r="E2" s="51"/>
      <c r="F2" s="51"/>
      <c r="G2" s="51"/>
      <c r="H2" s="50"/>
      <c r="I2" s="51"/>
      <c r="J2" s="51"/>
      <c r="K2" s="51"/>
      <c r="L2" s="51"/>
      <c r="M2" s="28"/>
    </row>
    <row r="3" spans="1:13" ht="15" x14ac:dyDescent="0.15">
      <c r="A3" s="52" t="s">
        <v>2</v>
      </c>
      <c r="B3" s="65"/>
      <c r="C3" s="65"/>
      <c r="D3" s="52"/>
      <c r="E3" s="53">
        <f ca="1">TODAY()</f>
        <v>45787</v>
      </c>
      <c r="F3" s="53"/>
      <c r="G3" s="53"/>
      <c r="H3" s="53"/>
      <c r="I3" s="53"/>
      <c r="J3" s="53"/>
      <c r="K3" s="53"/>
      <c r="L3" s="53"/>
      <c r="M3" s="28"/>
    </row>
    <row r="4" spans="1:13" x14ac:dyDescent="0.15">
      <c r="A4" s="60" t="s">
        <v>3</v>
      </c>
      <c r="B4" s="66"/>
      <c r="C4" s="66"/>
      <c r="D4" s="61"/>
      <c r="E4" s="62"/>
      <c r="F4" s="63"/>
      <c r="G4" s="63"/>
      <c r="H4" s="63"/>
      <c r="I4" s="63"/>
      <c r="J4" s="63"/>
      <c r="K4" s="63"/>
      <c r="L4" s="63"/>
      <c r="M4" s="63"/>
    </row>
    <row r="5" spans="1:13" x14ac:dyDescent="0.15">
      <c r="A5" s="61"/>
      <c r="B5" s="66"/>
      <c r="C5" s="66"/>
      <c r="D5" s="61"/>
      <c r="E5" s="62"/>
      <c r="F5" s="63"/>
      <c r="G5" s="63"/>
      <c r="H5" s="63"/>
      <c r="I5" s="63"/>
      <c r="J5" s="63"/>
      <c r="K5" s="63"/>
      <c r="L5" s="63"/>
      <c r="M5" s="63"/>
    </row>
    <row r="6" spans="1:13" ht="15" x14ac:dyDescent="0.15">
      <c r="A6" s="28"/>
      <c r="B6" s="32"/>
      <c r="C6" s="32"/>
      <c r="D6" s="28"/>
      <c r="E6" s="33"/>
      <c r="F6" s="34"/>
      <c r="G6" s="33"/>
      <c r="H6" s="33"/>
      <c r="I6" s="33"/>
      <c r="J6" s="33"/>
      <c r="K6" s="33"/>
      <c r="L6" s="33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7" t="s">
        <v>16</v>
      </c>
    </row>
    <row r="8" spans="1:13" ht="24.75" x14ac:dyDescent="0.15">
      <c r="A8" s="20" t="s">
        <v>17</v>
      </c>
      <c r="B8" s="21" t="s">
        <v>18</v>
      </c>
      <c r="C8" s="21" t="s">
        <v>19</v>
      </c>
      <c r="D8" s="22" t="s">
        <v>20</v>
      </c>
      <c r="E8" s="23" t="s">
        <v>21</v>
      </c>
      <c r="F8" s="24" t="s">
        <v>22</v>
      </c>
      <c r="G8" s="24" t="s">
        <v>23</v>
      </c>
      <c r="H8" s="25" t="s">
        <v>24</v>
      </c>
      <c r="I8" s="26" t="s">
        <v>25</v>
      </c>
      <c r="J8" s="26" t="s">
        <v>26</v>
      </c>
      <c r="K8" s="26" t="s">
        <v>27</v>
      </c>
      <c r="L8" s="26" t="s">
        <v>28</v>
      </c>
      <c r="M8" s="29" t="s">
        <v>29</v>
      </c>
    </row>
    <row r="9" spans="1:13" ht="28.5" x14ac:dyDescent="0.15">
      <c r="A9" s="36" t="s">
        <v>30</v>
      </c>
      <c r="B9" s="37" t="s">
        <v>31</v>
      </c>
      <c r="C9" s="37" t="s">
        <v>32</v>
      </c>
      <c r="D9" s="38" t="s">
        <v>33</v>
      </c>
      <c r="E9" s="39">
        <v>12620</v>
      </c>
      <c r="F9" s="40">
        <v>260</v>
      </c>
      <c r="G9" s="40">
        <f>E9+F9</f>
        <v>12880</v>
      </c>
      <c r="H9" s="54" t="s">
        <v>34</v>
      </c>
      <c r="I9" s="57">
        <v>2.2999999999999998</v>
      </c>
      <c r="J9" s="57">
        <v>2.8</v>
      </c>
      <c r="K9" s="57" t="s">
        <v>35</v>
      </c>
      <c r="L9" s="57">
        <f>0.35*0.25*0.09</f>
        <v>7.8750000000000001E-3</v>
      </c>
      <c r="M9" s="15"/>
    </row>
    <row r="10" spans="1:13" ht="27" x14ac:dyDescent="0.15">
      <c r="A10" s="15" t="s">
        <v>30</v>
      </c>
      <c r="B10" s="16" t="s">
        <v>31</v>
      </c>
      <c r="C10" s="16" t="s">
        <v>32</v>
      </c>
      <c r="D10" s="15" t="s">
        <v>36</v>
      </c>
      <c r="E10" s="15">
        <v>9266</v>
      </c>
      <c r="F10" s="15">
        <v>240</v>
      </c>
      <c r="G10" s="40">
        <f>E10+F10</f>
        <v>9506</v>
      </c>
      <c r="H10" s="55"/>
      <c r="I10" s="58"/>
      <c r="J10" s="58"/>
      <c r="K10" s="58"/>
      <c r="L10" s="58"/>
      <c r="M10" s="15"/>
    </row>
    <row r="11" spans="1:13" ht="27" x14ac:dyDescent="0.15">
      <c r="A11" s="15" t="s">
        <v>30</v>
      </c>
      <c r="B11" s="16" t="s">
        <v>31</v>
      </c>
      <c r="C11" s="16" t="s">
        <v>32</v>
      </c>
      <c r="D11" s="15" t="s">
        <v>37</v>
      </c>
      <c r="E11" s="15">
        <v>8656</v>
      </c>
      <c r="F11" s="15">
        <v>344</v>
      </c>
      <c r="G11" s="40">
        <f>E11+F11</f>
        <v>9000</v>
      </c>
      <c r="H11" s="55"/>
      <c r="I11" s="58"/>
      <c r="J11" s="58"/>
      <c r="K11" s="58"/>
      <c r="L11" s="58"/>
      <c r="M11" s="15"/>
    </row>
    <row r="12" spans="1:13" ht="27" x14ac:dyDescent="0.15">
      <c r="A12" s="15" t="s">
        <v>30</v>
      </c>
      <c r="B12" s="16" t="s">
        <v>38</v>
      </c>
      <c r="C12" s="16" t="s">
        <v>32</v>
      </c>
      <c r="D12" s="15" t="s">
        <v>39</v>
      </c>
      <c r="E12" s="15">
        <v>6792</v>
      </c>
      <c r="F12" s="15">
        <v>208</v>
      </c>
      <c r="G12" s="40">
        <f>E12+F12</f>
        <v>7000</v>
      </c>
      <c r="H12" s="56"/>
      <c r="I12" s="59"/>
      <c r="J12" s="59"/>
      <c r="K12" s="59"/>
      <c r="L12" s="59"/>
      <c r="M12" s="15"/>
    </row>
    <row r="13" spans="1:13" x14ac:dyDescent="0.15">
      <c r="A13" t="s">
        <v>40</v>
      </c>
      <c r="E13" s="15">
        <f>SUM(E9:E12)</f>
        <v>37334</v>
      </c>
      <c r="F13" s="15">
        <f>SUM(F9:F12)</f>
        <v>1052</v>
      </c>
      <c r="G13" s="15">
        <f>SUM(G9:G12)</f>
        <v>38386</v>
      </c>
      <c r="H13" s="41">
        <v>1</v>
      </c>
      <c r="I13" s="41">
        <f>SUM(I9:I12)</f>
        <v>2.2999999999999998</v>
      </c>
      <c r="J13" s="41">
        <f>SUM(J9:J12)</f>
        <v>2.8</v>
      </c>
      <c r="K13" s="15"/>
      <c r="L13" s="41">
        <f>SUM(L9:L12)</f>
        <v>7.8750000000000001E-3</v>
      </c>
    </row>
    <row r="15" spans="1:13" ht="26.25" x14ac:dyDescent="0.15">
      <c r="A15" s="50" t="s">
        <v>0</v>
      </c>
      <c r="B15" s="51"/>
      <c r="C15" s="51"/>
      <c r="D15" s="51"/>
      <c r="E15" s="51"/>
      <c r="F15" s="51"/>
      <c r="G15" s="51"/>
      <c r="H15" s="50"/>
      <c r="I15" s="51"/>
      <c r="J15" s="51"/>
      <c r="K15" s="51"/>
      <c r="L15" s="51"/>
      <c r="M15" s="28"/>
    </row>
    <row r="16" spans="1:13" ht="26.25" x14ac:dyDescent="0.15">
      <c r="A16" s="50" t="s">
        <v>1</v>
      </c>
      <c r="B16" s="51"/>
      <c r="C16" s="51"/>
      <c r="D16" s="51"/>
      <c r="E16" s="51"/>
      <c r="F16" s="51"/>
      <c r="G16" s="51"/>
      <c r="H16" s="50"/>
      <c r="I16" s="51"/>
      <c r="J16" s="51"/>
      <c r="K16" s="51"/>
      <c r="L16" s="51"/>
      <c r="M16" s="28"/>
    </row>
    <row r="17" spans="1:13" ht="15" x14ac:dyDescent="0.15">
      <c r="A17" s="52" t="s">
        <v>2</v>
      </c>
      <c r="B17" s="52"/>
      <c r="C17" s="52"/>
      <c r="D17" s="52"/>
      <c r="E17" s="53">
        <v>45633</v>
      </c>
      <c r="F17" s="53"/>
      <c r="G17" s="53"/>
      <c r="H17" s="53"/>
      <c r="I17" s="53"/>
      <c r="J17" s="53"/>
      <c r="K17" s="53"/>
      <c r="L17" s="53"/>
      <c r="M17" s="28"/>
    </row>
    <row r="18" spans="1:13" x14ac:dyDescent="0.15">
      <c r="A18" s="60" t="s">
        <v>3</v>
      </c>
      <c r="B18" s="61"/>
      <c r="C18" s="61"/>
      <c r="D18" s="61"/>
      <c r="E18" s="62"/>
      <c r="F18" s="63"/>
      <c r="G18" s="63"/>
      <c r="H18" s="63"/>
      <c r="I18" s="63"/>
      <c r="J18" s="63"/>
      <c r="K18" s="63"/>
      <c r="L18" s="63"/>
      <c r="M18" s="63"/>
    </row>
    <row r="19" spans="1:13" x14ac:dyDescent="0.15">
      <c r="A19" s="61"/>
      <c r="B19" s="61"/>
      <c r="C19" s="61"/>
      <c r="D19" s="61"/>
      <c r="E19" s="62"/>
      <c r="F19" s="63"/>
      <c r="G19" s="63"/>
      <c r="H19" s="63"/>
      <c r="I19" s="63"/>
      <c r="J19" s="63"/>
      <c r="K19" s="63"/>
      <c r="L19" s="63"/>
      <c r="M19" s="63"/>
    </row>
    <row r="20" spans="1:13" ht="15" x14ac:dyDescent="0.15">
      <c r="A20" s="28"/>
      <c r="B20" s="28"/>
      <c r="C20" s="28"/>
      <c r="D20" s="28"/>
      <c r="E20" s="33"/>
      <c r="F20" s="34"/>
      <c r="G20" s="33"/>
      <c r="H20" s="33"/>
      <c r="I20" s="33"/>
      <c r="J20" s="33"/>
      <c r="K20" s="33"/>
      <c r="L20" s="33"/>
    </row>
    <row r="21" spans="1:13" ht="38.25" x14ac:dyDescent="0.15">
      <c r="A21" s="5" t="s">
        <v>4</v>
      </c>
      <c r="B21" s="6" t="s">
        <v>5</v>
      </c>
      <c r="C21" s="6" t="s">
        <v>6</v>
      </c>
      <c r="D21" s="7" t="s">
        <v>7</v>
      </c>
      <c r="E21" s="8" t="s">
        <v>8</v>
      </c>
      <c r="F21" s="8" t="s">
        <v>9</v>
      </c>
      <c r="G21" s="8" t="s">
        <v>10</v>
      </c>
      <c r="H21" s="7" t="s">
        <v>11</v>
      </c>
      <c r="I21" s="17" t="s">
        <v>12</v>
      </c>
      <c r="J21" s="17" t="s">
        <v>13</v>
      </c>
      <c r="K21" s="17" t="s">
        <v>14</v>
      </c>
      <c r="L21" s="17" t="s">
        <v>15</v>
      </c>
      <c r="M21" s="17" t="s">
        <v>16</v>
      </c>
    </row>
    <row r="22" spans="1:13" ht="24.75" x14ac:dyDescent="0.15">
      <c r="A22" s="20" t="s">
        <v>17</v>
      </c>
      <c r="B22" s="21" t="s">
        <v>18</v>
      </c>
      <c r="C22" s="21" t="s">
        <v>19</v>
      </c>
      <c r="D22" s="22" t="s">
        <v>20</v>
      </c>
      <c r="E22" s="23" t="s">
        <v>21</v>
      </c>
      <c r="F22" s="24" t="s">
        <v>22</v>
      </c>
      <c r="G22" s="24" t="s">
        <v>23</v>
      </c>
      <c r="H22" s="25" t="s">
        <v>24</v>
      </c>
      <c r="I22" s="26" t="s">
        <v>25</v>
      </c>
      <c r="J22" s="26" t="s">
        <v>26</v>
      </c>
      <c r="K22" s="26" t="s">
        <v>27</v>
      </c>
      <c r="L22" s="26" t="s">
        <v>28</v>
      </c>
      <c r="M22" s="29" t="s">
        <v>29</v>
      </c>
    </row>
    <row r="23" spans="1:13" ht="42.75" x14ac:dyDescent="0.15">
      <c r="A23" s="36" t="s">
        <v>41</v>
      </c>
      <c r="B23" s="37" t="s">
        <v>42</v>
      </c>
      <c r="C23" s="37" t="s">
        <v>32</v>
      </c>
      <c r="D23" s="38" t="s">
        <v>43</v>
      </c>
      <c r="E23" s="39">
        <v>38268</v>
      </c>
      <c r="F23" s="40">
        <v>780</v>
      </c>
      <c r="G23" s="40">
        <f>E23+F23</f>
        <v>39048</v>
      </c>
      <c r="H23" s="54" t="s">
        <v>34</v>
      </c>
      <c r="I23" s="54" t="s">
        <v>44</v>
      </c>
      <c r="J23" s="54" t="s">
        <v>45</v>
      </c>
      <c r="K23" s="54" t="s">
        <v>46</v>
      </c>
      <c r="L23" s="57">
        <f>0.5*0.31*0.25</f>
        <v>3.875E-2</v>
      </c>
      <c r="M23" s="15"/>
    </row>
    <row r="24" spans="1:13" ht="42.75" x14ac:dyDescent="0.15">
      <c r="A24" s="36" t="s">
        <v>41</v>
      </c>
      <c r="B24" s="37" t="s">
        <v>47</v>
      </c>
      <c r="C24" s="37" t="s">
        <v>32</v>
      </c>
      <c r="D24" s="38" t="s">
        <v>33</v>
      </c>
      <c r="E24" s="39">
        <v>55279</v>
      </c>
      <c r="F24" s="40">
        <v>1200</v>
      </c>
      <c r="G24" s="40">
        <f t="shared" ref="G24:G31" si="0">E24+F24</f>
        <v>56479</v>
      </c>
      <c r="H24" s="55"/>
      <c r="I24" s="55"/>
      <c r="J24" s="55"/>
      <c r="K24" s="55"/>
      <c r="L24" s="58"/>
      <c r="M24" s="15"/>
    </row>
    <row r="25" spans="1:13" ht="42.75" x14ac:dyDescent="0.15">
      <c r="A25" s="36" t="s">
        <v>41</v>
      </c>
      <c r="B25" s="37" t="s">
        <v>47</v>
      </c>
      <c r="C25" s="37" t="s">
        <v>32</v>
      </c>
      <c r="D25" s="38" t="s">
        <v>48</v>
      </c>
      <c r="E25" s="39">
        <v>93980</v>
      </c>
      <c r="F25" s="40">
        <v>2020</v>
      </c>
      <c r="G25" s="40">
        <f t="shared" si="0"/>
        <v>96000</v>
      </c>
      <c r="H25" s="55"/>
      <c r="I25" s="55"/>
      <c r="J25" s="55"/>
      <c r="K25" s="55"/>
      <c r="L25" s="58"/>
      <c r="M25" s="15"/>
    </row>
    <row r="26" spans="1:13" ht="42.75" x14ac:dyDescent="0.15">
      <c r="A26" s="36" t="s">
        <v>41</v>
      </c>
      <c r="B26" s="37" t="s">
        <v>42</v>
      </c>
      <c r="C26" s="37" t="s">
        <v>32</v>
      </c>
      <c r="D26" s="38" t="s">
        <v>49</v>
      </c>
      <c r="E26" s="39">
        <v>90221</v>
      </c>
      <c r="F26" s="40">
        <v>2080</v>
      </c>
      <c r="G26" s="40">
        <f t="shared" si="0"/>
        <v>92301</v>
      </c>
      <c r="H26" s="55"/>
      <c r="I26" s="55"/>
      <c r="J26" s="55"/>
      <c r="K26" s="55"/>
      <c r="L26" s="58"/>
      <c r="M26" s="15"/>
    </row>
    <row r="27" spans="1:13" ht="28.5" x14ac:dyDescent="0.15">
      <c r="A27" s="15" t="s">
        <v>41</v>
      </c>
      <c r="B27" s="37" t="s">
        <v>50</v>
      </c>
      <c r="C27" s="37" t="s">
        <v>32</v>
      </c>
      <c r="D27" s="38" t="s">
        <v>51</v>
      </c>
      <c r="E27" s="39">
        <v>2631</v>
      </c>
      <c r="F27" s="40">
        <v>370</v>
      </c>
      <c r="G27" s="40">
        <f t="shared" si="0"/>
        <v>3001</v>
      </c>
      <c r="H27" s="55"/>
      <c r="I27" s="55"/>
      <c r="J27" s="55"/>
      <c r="K27" s="55"/>
      <c r="L27" s="58"/>
      <c r="M27" s="15"/>
    </row>
    <row r="28" spans="1:13" ht="28.5" x14ac:dyDescent="0.15">
      <c r="A28" s="15" t="s">
        <v>41</v>
      </c>
      <c r="B28" s="37" t="s">
        <v>50</v>
      </c>
      <c r="C28" s="37" t="s">
        <v>32</v>
      </c>
      <c r="D28" s="38" t="s">
        <v>39</v>
      </c>
      <c r="E28" s="39">
        <v>1974</v>
      </c>
      <c r="F28" s="40">
        <v>226</v>
      </c>
      <c r="G28" s="40">
        <f t="shared" si="0"/>
        <v>2200</v>
      </c>
      <c r="H28" s="55"/>
      <c r="I28" s="55"/>
      <c r="J28" s="55"/>
      <c r="K28" s="55"/>
      <c r="L28" s="58"/>
      <c r="M28" s="15"/>
    </row>
    <row r="29" spans="1:13" ht="28.5" x14ac:dyDescent="0.15">
      <c r="A29" s="15" t="s">
        <v>41</v>
      </c>
      <c r="B29" s="37" t="s">
        <v>52</v>
      </c>
      <c r="C29" s="37" t="s">
        <v>32</v>
      </c>
      <c r="D29" s="38" t="s">
        <v>53</v>
      </c>
      <c r="E29" s="39">
        <v>4330</v>
      </c>
      <c r="F29" s="40">
        <v>170</v>
      </c>
      <c r="G29" s="40">
        <f t="shared" si="0"/>
        <v>4500</v>
      </c>
      <c r="H29" s="55"/>
      <c r="I29" s="55"/>
      <c r="J29" s="55"/>
      <c r="K29" s="55"/>
      <c r="L29" s="58"/>
      <c r="M29" s="15"/>
    </row>
    <row r="30" spans="1:13" ht="28.5" x14ac:dyDescent="0.15">
      <c r="A30" s="15" t="s">
        <v>41</v>
      </c>
      <c r="B30" s="37" t="s">
        <v>52</v>
      </c>
      <c r="C30" s="37" t="s">
        <v>32</v>
      </c>
      <c r="D30" s="38" t="s">
        <v>54</v>
      </c>
      <c r="E30" s="39">
        <v>13450</v>
      </c>
      <c r="F30" s="40">
        <v>300</v>
      </c>
      <c r="G30" s="40">
        <f t="shared" si="0"/>
        <v>13750</v>
      </c>
      <c r="H30" s="55"/>
      <c r="I30" s="55"/>
      <c r="J30" s="55"/>
      <c r="K30" s="55"/>
      <c r="L30" s="58"/>
      <c r="M30" s="15"/>
    </row>
    <row r="31" spans="1:13" ht="28.5" x14ac:dyDescent="0.15">
      <c r="A31" s="15" t="s">
        <v>41</v>
      </c>
      <c r="B31" s="37" t="s">
        <v>52</v>
      </c>
      <c r="C31" s="37" t="s">
        <v>32</v>
      </c>
      <c r="D31" s="38" t="s">
        <v>55</v>
      </c>
      <c r="E31" s="39">
        <v>11280</v>
      </c>
      <c r="F31" s="40">
        <v>260</v>
      </c>
      <c r="G31" s="40">
        <f t="shared" si="0"/>
        <v>11540</v>
      </c>
      <c r="H31" s="56"/>
      <c r="I31" s="56"/>
      <c r="J31" s="56"/>
      <c r="K31" s="56"/>
      <c r="L31" s="59"/>
      <c r="M31" s="15"/>
    </row>
    <row r="32" spans="1:13" x14ac:dyDescent="0.15">
      <c r="A32" t="s">
        <v>40</v>
      </c>
      <c r="E32" s="15">
        <f>SUM(E23:E31)</f>
        <v>311413</v>
      </c>
      <c r="F32" s="15">
        <f>SUM(F23:F31)</f>
        <v>7406</v>
      </c>
      <c r="G32" s="15">
        <f>SUM(G23:G31)</f>
        <v>318819</v>
      </c>
      <c r="H32" s="41">
        <v>1</v>
      </c>
      <c r="I32" s="41">
        <v>20.8</v>
      </c>
      <c r="J32" s="41">
        <v>21.3</v>
      </c>
      <c r="K32" s="15"/>
      <c r="L32" s="41">
        <f>SUM(L23:L31)</f>
        <v>3.875E-2</v>
      </c>
    </row>
  </sheetData>
  <mergeCells count="22">
    <mergeCell ref="A1:L1"/>
    <mergeCell ref="A2:L2"/>
    <mergeCell ref="A3:D3"/>
    <mergeCell ref="E3:L3"/>
    <mergeCell ref="A15:L15"/>
    <mergeCell ref="A4:D5"/>
    <mergeCell ref="E4:M5"/>
    <mergeCell ref="A16:L16"/>
    <mergeCell ref="A17:D17"/>
    <mergeCell ref="E17:L17"/>
    <mergeCell ref="H9:H12"/>
    <mergeCell ref="H23:H31"/>
    <mergeCell ref="I9:I12"/>
    <mergeCell ref="I23:I31"/>
    <mergeCell ref="J9:J12"/>
    <mergeCell ref="J23:J31"/>
    <mergeCell ref="K9:K12"/>
    <mergeCell ref="K23:K31"/>
    <mergeCell ref="L9:L12"/>
    <mergeCell ref="L23:L31"/>
    <mergeCell ref="A18:D19"/>
    <mergeCell ref="E18:M19"/>
  </mergeCells>
  <phoneticPr fontId="21" type="noConversion"/>
  <pageMargins left="0.16111111111111101" right="0.16111111111111101" top="0.21249999999999999" bottom="0.21249999999999999" header="0.5" footer="0.5"/>
  <pageSetup paperSize="168" scale="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161"/>
  <sheetViews>
    <sheetView topLeftCell="A3" zoomScale="115" zoomScaleNormal="115" workbookViewId="0">
      <selection activeCell="O21" sqref="O21"/>
    </sheetView>
  </sheetViews>
  <sheetFormatPr defaultColWidth="9" defaultRowHeight="13.5" x14ac:dyDescent="0.15"/>
  <cols>
    <col min="1" max="1" width="11.5" customWidth="1"/>
    <col min="2" max="2" width="20.75" customWidth="1"/>
    <col min="7" max="7" width="9" style="42"/>
    <col min="12" max="12" width="19.75" customWidth="1"/>
    <col min="15" max="15" width="10.375" customWidth="1"/>
    <col min="16" max="16" width="14.875" customWidth="1"/>
    <col min="17" max="17" width="15.75" customWidth="1"/>
    <col min="19" max="19" width="11.25" customWidth="1"/>
    <col min="20" max="20" width="18.25" customWidth="1"/>
  </cols>
  <sheetData>
    <row r="1" spans="1:20" ht="26.25" x14ac:dyDescent="0.15">
      <c r="A1" s="50" t="s">
        <v>1</v>
      </c>
      <c r="B1" s="51"/>
      <c r="C1" s="51"/>
      <c r="D1" s="51"/>
      <c r="E1" s="51"/>
      <c r="F1" s="51"/>
      <c r="G1" s="67"/>
      <c r="H1" s="51"/>
      <c r="I1" s="51"/>
      <c r="J1" s="51"/>
      <c r="K1" s="51"/>
      <c r="L1" s="28"/>
      <c r="P1" s="45" t="s">
        <v>56</v>
      </c>
      <c r="Q1" s="47" t="s">
        <v>57</v>
      </c>
      <c r="R1" s="45" t="s">
        <v>58</v>
      </c>
      <c r="S1" s="47" t="s">
        <v>59</v>
      </c>
      <c r="T1" s="47" t="s">
        <v>60</v>
      </c>
    </row>
    <row r="2" spans="1:20" ht="15" x14ac:dyDescent="0.15">
      <c r="A2" s="52" t="s">
        <v>2</v>
      </c>
      <c r="B2" s="52"/>
      <c r="C2" s="52"/>
      <c r="D2" s="53">
        <f ca="1">TODAY()</f>
        <v>45787</v>
      </c>
      <c r="E2" s="53"/>
      <c r="F2" s="53"/>
      <c r="G2" s="68"/>
      <c r="H2" s="53"/>
      <c r="I2" s="53"/>
      <c r="J2" s="53"/>
      <c r="K2" s="53"/>
      <c r="L2" s="28"/>
      <c r="P2" s="46" t="s">
        <v>61</v>
      </c>
      <c r="Q2" s="48" t="s">
        <v>62</v>
      </c>
      <c r="R2" s="46" t="s">
        <v>63</v>
      </c>
      <c r="S2" s="48">
        <v>10138</v>
      </c>
      <c r="T2" s="48">
        <v>203</v>
      </c>
    </row>
    <row r="3" spans="1:20" ht="15" x14ac:dyDescent="0.15">
      <c r="A3" s="60" t="s">
        <v>3</v>
      </c>
      <c r="B3" s="61"/>
      <c r="C3" s="61"/>
      <c r="D3" s="62"/>
      <c r="E3" s="63"/>
      <c r="F3" s="63"/>
      <c r="G3" s="63"/>
      <c r="H3" s="63"/>
      <c r="I3" s="63"/>
      <c r="J3" s="63"/>
      <c r="K3" s="63"/>
      <c r="L3" s="63"/>
      <c r="P3" s="46" t="s">
        <v>61</v>
      </c>
      <c r="Q3" s="48" t="s">
        <v>62</v>
      </c>
      <c r="R3" s="46" t="s">
        <v>63</v>
      </c>
      <c r="S3" s="48">
        <v>1930</v>
      </c>
      <c r="T3" s="48">
        <v>39</v>
      </c>
    </row>
    <row r="4" spans="1:20" ht="15" x14ac:dyDescent="0.15">
      <c r="A4" s="61"/>
      <c r="B4" s="61"/>
      <c r="C4" s="61"/>
      <c r="D4" s="62"/>
      <c r="E4" s="63"/>
      <c r="F4" s="63"/>
      <c r="G4" s="63"/>
      <c r="H4" s="63"/>
      <c r="I4" s="63"/>
      <c r="J4" s="63"/>
      <c r="K4" s="63"/>
      <c r="L4" s="63"/>
      <c r="P4" s="46" t="s">
        <v>61</v>
      </c>
      <c r="Q4" s="48" t="s">
        <v>64</v>
      </c>
      <c r="R4" s="46" t="s">
        <v>63</v>
      </c>
      <c r="S4" s="48">
        <v>55957</v>
      </c>
      <c r="T4" s="48">
        <v>1119</v>
      </c>
    </row>
    <row r="5" spans="1:20" ht="15" x14ac:dyDescent="0.15">
      <c r="A5" s="28"/>
      <c r="B5" s="28"/>
      <c r="C5" s="28"/>
      <c r="D5" s="33"/>
      <c r="E5" s="34"/>
      <c r="F5" s="33"/>
      <c r="G5" s="43"/>
      <c r="H5" s="33"/>
      <c r="I5" s="33"/>
      <c r="J5" s="33"/>
      <c r="K5" s="33"/>
      <c r="P5" s="46" t="s">
        <v>61</v>
      </c>
      <c r="Q5" s="48" t="s">
        <v>64</v>
      </c>
      <c r="R5" s="46" t="s">
        <v>63</v>
      </c>
      <c r="S5" s="48">
        <v>68268</v>
      </c>
      <c r="T5" s="48">
        <v>1365</v>
      </c>
    </row>
    <row r="6" spans="1:20" ht="25.5" x14ac:dyDescent="0.15">
      <c r="A6" s="5" t="s">
        <v>4</v>
      </c>
      <c r="B6" s="6" t="s">
        <v>5</v>
      </c>
      <c r="C6" s="7" t="s">
        <v>6</v>
      </c>
      <c r="D6" s="8" t="s">
        <v>8</v>
      </c>
      <c r="E6" s="8" t="s">
        <v>9</v>
      </c>
      <c r="F6" s="8" t="s">
        <v>10</v>
      </c>
      <c r="G6" s="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P6" s="46" t="s">
        <v>61</v>
      </c>
      <c r="Q6" s="48" t="s">
        <v>64</v>
      </c>
      <c r="R6" s="46" t="s">
        <v>63</v>
      </c>
      <c r="S6" s="48">
        <v>101836</v>
      </c>
      <c r="T6" s="48">
        <v>2037</v>
      </c>
    </row>
    <row r="7" spans="1:20" ht="24.75" x14ac:dyDescent="0.15">
      <c r="A7" s="20" t="s">
        <v>17</v>
      </c>
      <c r="B7" s="21" t="s">
        <v>18</v>
      </c>
      <c r="C7" s="22" t="s">
        <v>19</v>
      </c>
      <c r="D7" s="23" t="s">
        <v>21</v>
      </c>
      <c r="E7" s="24" t="s">
        <v>22</v>
      </c>
      <c r="F7" s="24" t="s">
        <v>23</v>
      </c>
      <c r="G7" s="25" t="s">
        <v>24</v>
      </c>
      <c r="H7" s="26" t="s">
        <v>25</v>
      </c>
      <c r="I7" s="26" t="s">
        <v>26</v>
      </c>
      <c r="J7" s="26" t="s">
        <v>27</v>
      </c>
      <c r="K7" s="26" t="s">
        <v>28</v>
      </c>
      <c r="L7" s="29" t="s">
        <v>29</v>
      </c>
      <c r="P7" s="46" t="s">
        <v>61</v>
      </c>
      <c r="Q7" s="48" t="s">
        <v>64</v>
      </c>
      <c r="R7" s="46" t="s">
        <v>63</v>
      </c>
      <c r="S7" s="48">
        <v>16650</v>
      </c>
      <c r="T7" s="48">
        <v>333</v>
      </c>
    </row>
    <row r="8" spans="1:20" ht="27" x14ac:dyDescent="0.15">
      <c r="A8" s="15" t="s">
        <v>65</v>
      </c>
      <c r="B8" s="15" t="s">
        <v>66</v>
      </c>
      <c r="C8" s="15" t="s">
        <v>67</v>
      </c>
      <c r="D8" s="15">
        <v>5000</v>
      </c>
      <c r="E8" s="15"/>
      <c r="F8" s="15">
        <f>D8+E8</f>
        <v>5000</v>
      </c>
      <c r="G8" s="27" t="s">
        <v>68</v>
      </c>
      <c r="H8" s="15">
        <v>21</v>
      </c>
      <c r="I8" s="15">
        <v>22</v>
      </c>
      <c r="J8" s="30" t="s">
        <v>69</v>
      </c>
      <c r="K8" s="15">
        <v>4.1820000000000003E-2</v>
      </c>
      <c r="L8" s="16" t="s">
        <v>70</v>
      </c>
      <c r="P8" s="46" t="s">
        <v>61</v>
      </c>
      <c r="Q8" s="48" t="s">
        <v>64</v>
      </c>
      <c r="R8" s="46" t="s">
        <v>63</v>
      </c>
      <c r="S8" s="48">
        <v>6910</v>
      </c>
      <c r="T8" s="48">
        <v>138</v>
      </c>
    </row>
    <row r="9" spans="1:20" ht="15" x14ac:dyDescent="0.15">
      <c r="B9" s="15"/>
      <c r="C9" s="15"/>
      <c r="D9" s="15">
        <v>5000</v>
      </c>
      <c r="E9" s="15"/>
      <c r="F9" s="15">
        <f t="shared" ref="F9:F14" si="0">D9+E9</f>
        <v>5000</v>
      </c>
      <c r="G9" s="27" t="s">
        <v>71</v>
      </c>
      <c r="H9" s="15">
        <v>21</v>
      </c>
      <c r="I9" s="15">
        <v>22</v>
      </c>
      <c r="J9" s="30" t="s">
        <v>69</v>
      </c>
      <c r="K9" s="15">
        <v>4.1820000000000003E-2</v>
      </c>
      <c r="L9" s="15"/>
      <c r="P9" s="46" t="s">
        <v>61</v>
      </c>
      <c r="Q9" s="48" t="s">
        <v>64</v>
      </c>
      <c r="R9" s="46" t="s">
        <v>63</v>
      </c>
      <c r="S9" s="48">
        <v>19734</v>
      </c>
      <c r="T9" s="48">
        <v>395</v>
      </c>
    </row>
    <row r="10" spans="1:20" ht="15" x14ac:dyDescent="0.15">
      <c r="B10" s="15"/>
      <c r="C10" s="15"/>
      <c r="D10" s="15">
        <v>5000</v>
      </c>
      <c r="E10" s="15"/>
      <c r="F10" s="15">
        <f t="shared" si="0"/>
        <v>5000</v>
      </c>
      <c r="G10" s="27" t="s">
        <v>72</v>
      </c>
      <c r="H10" s="15">
        <v>21</v>
      </c>
      <c r="I10" s="15">
        <v>22</v>
      </c>
      <c r="J10" s="30" t="s">
        <v>69</v>
      </c>
      <c r="K10" s="15">
        <v>4.1820000000000003E-2</v>
      </c>
      <c r="L10" s="15"/>
      <c r="P10" s="46" t="s">
        <v>61</v>
      </c>
      <c r="Q10" s="48" t="s">
        <v>73</v>
      </c>
      <c r="R10" s="46" t="s">
        <v>63</v>
      </c>
      <c r="S10" s="48">
        <v>29040</v>
      </c>
      <c r="T10" s="48">
        <v>581</v>
      </c>
    </row>
    <row r="11" spans="1:20" x14ac:dyDescent="0.15">
      <c r="B11" s="15"/>
      <c r="C11" s="15"/>
      <c r="D11" s="15">
        <v>5000</v>
      </c>
      <c r="E11" s="15"/>
      <c r="F11" s="15">
        <f t="shared" si="0"/>
        <v>5000</v>
      </c>
      <c r="G11" s="27" t="s">
        <v>74</v>
      </c>
      <c r="H11" s="15">
        <v>21</v>
      </c>
      <c r="I11" s="15">
        <v>22</v>
      </c>
      <c r="J11" s="30" t="s">
        <v>69</v>
      </c>
      <c r="K11" s="15">
        <v>4.1820000000000003E-2</v>
      </c>
      <c r="L11" s="15"/>
    </row>
    <row r="12" spans="1:20" x14ac:dyDescent="0.15">
      <c r="B12" s="15"/>
      <c r="C12" s="15"/>
      <c r="D12" s="15">
        <v>5000</v>
      </c>
      <c r="E12" s="15"/>
      <c r="F12" s="15">
        <f t="shared" si="0"/>
        <v>5000</v>
      </c>
      <c r="G12" s="27" t="s">
        <v>75</v>
      </c>
      <c r="H12" s="15">
        <v>21</v>
      </c>
      <c r="I12" s="15">
        <v>22</v>
      </c>
      <c r="J12" s="30" t="s">
        <v>69</v>
      </c>
      <c r="K12" s="15">
        <v>4.1820000000000003E-2</v>
      </c>
      <c r="L12" s="15"/>
    </row>
    <row r="13" spans="1:20" x14ac:dyDescent="0.15">
      <c r="B13" s="15"/>
      <c r="C13" s="15"/>
      <c r="D13" s="15">
        <v>5000</v>
      </c>
      <c r="E13" s="15"/>
      <c r="F13" s="15">
        <f t="shared" si="0"/>
        <v>5000</v>
      </c>
      <c r="G13" s="27" t="s">
        <v>76</v>
      </c>
      <c r="H13" s="15">
        <v>21</v>
      </c>
      <c r="I13" s="15">
        <v>22</v>
      </c>
      <c r="J13" s="30" t="s">
        <v>69</v>
      </c>
      <c r="K13" s="15">
        <v>4.1820000000000003E-2</v>
      </c>
      <c r="L13" s="15"/>
    </row>
    <row r="14" spans="1:20" x14ac:dyDescent="0.15">
      <c r="B14" s="15"/>
      <c r="C14" s="15"/>
      <c r="D14" s="15">
        <v>1974</v>
      </c>
      <c r="E14" s="15">
        <v>639</v>
      </c>
      <c r="F14" s="15">
        <f t="shared" si="0"/>
        <v>2613</v>
      </c>
      <c r="G14" s="27" t="s">
        <v>77</v>
      </c>
      <c r="H14" s="15">
        <v>8.3000000000000007</v>
      </c>
      <c r="I14" s="15">
        <v>9.3000000000000007</v>
      </c>
      <c r="J14" s="30" t="s">
        <v>78</v>
      </c>
      <c r="K14" s="15">
        <v>1.6728E-2</v>
      </c>
      <c r="L14" s="15"/>
    </row>
    <row r="15" spans="1:20" x14ac:dyDescent="0.15">
      <c r="A15" t="s">
        <v>40</v>
      </c>
      <c r="D15" s="15">
        <f>SUM(D8:D14)</f>
        <v>31974</v>
      </c>
      <c r="E15" s="15">
        <f>SUM(E8:E14)</f>
        <v>639</v>
      </c>
      <c r="F15" s="15">
        <f>SUM(F8:F14)</f>
        <v>32613</v>
      </c>
      <c r="G15" s="44">
        <v>7</v>
      </c>
      <c r="H15" s="41">
        <f>SUM(H8:H14)</f>
        <v>134.30000000000001</v>
      </c>
      <c r="I15" s="41">
        <f>SUM(I8:I14)</f>
        <v>141.30000000000001</v>
      </c>
      <c r="J15" s="15"/>
      <c r="K15" s="41">
        <f>SUM(K8:K14)</f>
        <v>0.267648</v>
      </c>
    </row>
    <row r="17" spans="1:12" ht="26.25" x14ac:dyDescent="0.15">
      <c r="A17" s="50" t="s">
        <v>1</v>
      </c>
      <c r="B17" s="51"/>
      <c r="C17" s="51"/>
      <c r="D17" s="51"/>
      <c r="E17" s="51"/>
      <c r="F17" s="51"/>
      <c r="G17" s="67"/>
      <c r="H17" s="51"/>
      <c r="I17" s="51"/>
      <c r="J17" s="51"/>
      <c r="K17" s="51"/>
      <c r="L17" s="28"/>
    </row>
    <row r="18" spans="1:12" ht="15" x14ac:dyDescent="0.15">
      <c r="A18" s="52" t="s">
        <v>2</v>
      </c>
      <c r="B18" s="52"/>
      <c r="C18" s="52"/>
      <c r="D18" s="53">
        <f ca="1">TODAY()</f>
        <v>45787</v>
      </c>
      <c r="E18" s="53"/>
      <c r="F18" s="53"/>
      <c r="G18" s="68"/>
      <c r="H18" s="53"/>
      <c r="I18" s="53"/>
      <c r="J18" s="53"/>
      <c r="K18" s="53"/>
      <c r="L18" s="28"/>
    </row>
    <row r="19" spans="1:12" x14ac:dyDescent="0.15">
      <c r="A19" s="60" t="s">
        <v>3</v>
      </c>
      <c r="B19" s="61"/>
      <c r="C19" s="61"/>
      <c r="D19" s="62"/>
      <c r="E19" s="63"/>
      <c r="F19" s="63"/>
      <c r="G19" s="63"/>
      <c r="H19" s="63"/>
      <c r="I19" s="63"/>
      <c r="J19" s="63"/>
      <c r="K19" s="63"/>
      <c r="L19" s="63"/>
    </row>
    <row r="20" spans="1:12" x14ac:dyDescent="0.15">
      <c r="A20" s="61"/>
      <c r="B20" s="61"/>
      <c r="C20" s="61"/>
      <c r="D20" s="62"/>
      <c r="E20" s="63"/>
      <c r="F20" s="63"/>
      <c r="G20" s="63"/>
      <c r="H20" s="63"/>
      <c r="I20" s="63"/>
      <c r="J20" s="63"/>
      <c r="K20" s="63"/>
      <c r="L20" s="63"/>
    </row>
    <row r="21" spans="1:12" ht="15" x14ac:dyDescent="0.15">
      <c r="A21" s="28"/>
      <c r="B21" s="28"/>
      <c r="C21" s="28"/>
      <c r="D21" s="33"/>
      <c r="E21" s="34"/>
      <c r="F21" s="33"/>
      <c r="G21" s="43"/>
      <c r="H21" s="33"/>
      <c r="I21" s="33"/>
      <c r="J21" s="33"/>
      <c r="K21" s="33"/>
    </row>
    <row r="22" spans="1:12" ht="25.5" x14ac:dyDescent="0.15">
      <c r="A22" s="5" t="s">
        <v>4</v>
      </c>
      <c r="B22" s="6" t="s">
        <v>5</v>
      </c>
      <c r="C22" s="7" t="s">
        <v>6</v>
      </c>
      <c r="D22" s="8" t="s">
        <v>8</v>
      </c>
      <c r="E22" s="8" t="s">
        <v>9</v>
      </c>
      <c r="F22" s="8" t="s">
        <v>10</v>
      </c>
      <c r="G22" s="7" t="s">
        <v>11</v>
      </c>
      <c r="H22" s="17" t="s">
        <v>12</v>
      </c>
      <c r="I22" s="17" t="s">
        <v>13</v>
      </c>
      <c r="J22" s="17" t="s">
        <v>14</v>
      </c>
      <c r="K22" s="17" t="s">
        <v>15</v>
      </c>
      <c r="L22" s="17" t="s">
        <v>16</v>
      </c>
    </row>
    <row r="23" spans="1:12" ht="24.75" x14ac:dyDescent="0.15">
      <c r="A23" s="20" t="s">
        <v>17</v>
      </c>
      <c r="B23" s="21" t="s">
        <v>18</v>
      </c>
      <c r="C23" s="22" t="s">
        <v>19</v>
      </c>
      <c r="D23" s="23" t="s">
        <v>21</v>
      </c>
      <c r="E23" s="24" t="s">
        <v>22</v>
      </c>
      <c r="F23" s="24" t="s">
        <v>23</v>
      </c>
      <c r="G23" s="25" t="s">
        <v>24</v>
      </c>
      <c r="H23" s="26" t="s">
        <v>25</v>
      </c>
      <c r="I23" s="26" t="s">
        <v>26</v>
      </c>
      <c r="J23" s="26" t="s">
        <v>27</v>
      </c>
      <c r="K23" s="26" t="s">
        <v>28</v>
      </c>
      <c r="L23" s="29" t="s">
        <v>29</v>
      </c>
    </row>
    <row r="24" spans="1:12" ht="27" x14ac:dyDescent="0.15">
      <c r="A24" s="15" t="s">
        <v>65</v>
      </c>
      <c r="B24" s="15" t="s">
        <v>66</v>
      </c>
      <c r="C24" s="15" t="s">
        <v>67</v>
      </c>
      <c r="D24" s="15">
        <v>4260</v>
      </c>
      <c r="E24" s="15">
        <v>85</v>
      </c>
      <c r="F24" s="15">
        <f>D24+E24</f>
        <v>4345</v>
      </c>
      <c r="G24" s="27" t="s">
        <v>34</v>
      </c>
      <c r="H24" s="15">
        <v>17.899999999999999</v>
      </c>
      <c r="I24" s="15">
        <v>18.899999999999999</v>
      </c>
      <c r="J24" s="30" t="s">
        <v>79</v>
      </c>
      <c r="K24" s="15">
        <v>3.7999999999999999E-2</v>
      </c>
      <c r="L24" s="16" t="s">
        <v>80</v>
      </c>
    </row>
    <row r="25" spans="1:12" x14ac:dyDescent="0.15">
      <c r="A25" t="s">
        <v>40</v>
      </c>
      <c r="D25" s="15">
        <f>SUM(D24:D24)</f>
        <v>4260</v>
      </c>
      <c r="E25" s="15">
        <f>SUM(E24:E24)</f>
        <v>85</v>
      </c>
      <c r="F25" s="15">
        <f>SUM(F24:F24)</f>
        <v>4345</v>
      </c>
      <c r="G25" s="44">
        <v>1</v>
      </c>
      <c r="H25" s="41">
        <f>SUM(H24)</f>
        <v>17.899999999999999</v>
      </c>
      <c r="I25" s="41">
        <f>SUM(I24)</f>
        <v>18.899999999999999</v>
      </c>
      <c r="J25" s="15"/>
      <c r="K25" s="41">
        <f>SUM(K24)</f>
        <v>3.7999999999999999E-2</v>
      </c>
    </row>
    <row r="27" spans="1:12" ht="26.25" x14ac:dyDescent="0.15">
      <c r="A27" s="50" t="s">
        <v>1</v>
      </c>
      <c r="B27" s="51"/>
      <c r="C27" s="51"/>
      <c r="D27" s="51"/>
      <c r="E27" s="51"/>
      <c r="F27" s="51"/>
      <c r="G27" s="67"/>
      <c r="H27" s="51"/>
      <c r="I27" s="51"/>
      <c r="J27" s="51"/>
      <c r="K27" s="51"/>
      <c r="L27" s="28"/>
    </row>
    <row r="28" spans="1:12" ht="15" x14ac:dyDescent="0.15">
      <c r="A28" s="52" t="s">
        <v>2</v>
      </c>
      <c r="B28" s="52"/>
      <c r="C28" s="52"/>
      <c r="D28" s="53">
        <f ca="1">TODAY()</f>
        <v>45787</v>
      </c>
      <c r="E28" s="53"/>
      <c r="F28" s="53"/>
      <c r="G28" s="68"/>
      <c r="H28" s="53"/>
      <c r="I28" s="53"/>
      <c r="J28" s="53"/>
      <c r="K28" s="53"/>
      <c r="L28" s="28"/>
    </row>
    <row r="29" spans="1:12" x14ac:dyDescent="0.15">
      <c r="A29" s="60" t="s">
        <v>3</v>
      </c>
      <c r="B29" s="61"/>
      <c r="C29" s="61"/>
      <c r="D29" s="62"/>
      <c r="E29" s="63"/>
      <c r="F29" s="63"/>
      <c r="G29" s="63"/>
      <c r="H29" s="63"/>
      <c r="I29" s="63"/>
      <c r="J29" s="63"/>
      <c r="K29" s="63"/>
      <c r="L29" s="63"/>
    </row>
    <row r="30" spans="1:12" x14ac:dyDescent="0.15">
      <c r="A30" s="61"/>
      <c r="B30" s="61"/>
      <c r="C30" s="61"/>
      <c r="D30" s="62"/>
      <c r="E30" s="63"/>
      <c r="F30" s="63"/>
      <c r="G30" s="63"/>
      <c r="H30" s="63"/>
      <c r="I30" s="63"/>
      <c r="J30" s="63"/>
      <c r="K30" s="63"/>
      <c r="L30" s="63"/>
    </row>
    <row r="31" spans="1:12" ht="15" x14ac:dyDescent="0.15">
      <c r="A31" s="28"/>
      <c r="B31" s="28"/>
      <c r="C31" s="28"/>
      <c r="D31" s="33"/>
      <c r="E31" s="34"/>
      <c r="F31" s="33"/>
      <c r="G31" s="43"/>
      <c r="H31" s="33"/>
      <c r="I31" s="33"/>
      <c r="J31" s="33"/>
      <c r="K31" s="33"/>
    </row>
    <row r="32" spans="1:12" ht="25.5" x14ac:dyDescent="0.15">
      <c r="A32" s="5" t="s">
        <v>4</v>
      </c>
      <c r="B32" s="6" t="s">
        <v>5</v>
      </c>
      <c r="C32" s="7" t="s">
        <v>6</v>
      </c>
      <c r="D32" s="8" t="s">
        <v>8</v>
      </c>
      <c r="E32" s="8" t="s">
        <v>9</v>
      </c>
      <c r="F32" s="8" t="s">
        <v>10</v>
      </c>
      <c r="G32" s="7" t="s">
        <v>11</v>
      </c>
      <c r="H32" s="17" t="s">
        <v>12</v>
      </c>
      <c r="I32" s="17" t="s">
        <v>13</v>
      </c>
      <c r="J32" s="17" t="s">
        <v>14</v>
      </c>
      <c r="K32" s="17" t="s">
        <v>15</v>
      </c>
      <c r="L32" s="17" t="s">
        <v>16</v>
      </c>
    </row>
    <row r="33" spans="1:12" ht="24.75" x14ac:dyDescent="0.15">
      <c r="A33" s="20" t="s">
        <v>17</v>
      </c>
      <c r="B33" s="21" t="s">
        <v>18</v>
      </c>
      <c r="C33" s="22" t="s">
        <v>19</v>
      </c>
      <c r="D33" s="23" t="s">
        <v>21</v>
      </c>
      <c r="E33" s="24" t="s">
        <v>22</v>
      </c>
      <c r="F33" s="24" t="s">
        <v>23</v>
      </c>
      <c r="G33" s="25" t="s">
        <v>24</v>
      </c>
      <c r="H33" s="26" t="s">
        <v>25</v>
      </c>
      <c r="I33" s="26" t="s">
        <v>26</v>
      </c>
      <c r="J33" s="26" t="s">
        <v>27</v>
      </c>
      <c r="K33" s="26" t="s">
        <v>28</v>
      </c>
      <c r="L33" s="29" t="s">
        <v>29</v>
      </c>
    </row>
    <row r="34" spans="1:12" x14ac:dyDescent="0.15">
      <c r="A34" s="35" t="s">
        <v>61</v>
      </c>
      <c r="B34" s="15" t="s">
        <v>62</v>
      </c>
      <c r="C34" s="15" t="s">
        <v>63</v>
      </c>
      <c r="D34" s="15">
        <v>5700</v>
      </c>
      <c r="E34" s="15"/>
      <c r="F34" s="15">
        <f>D34+E34</f>
        <v>5700</v>
      </c>
      <c r="G34" s="27" t="s">
        <v>81</v>
      </c>
      <c r="H34" s="15">
        <v>18</v>
      </c>
      <c r="I34" s="15">
        <v>19</v>
      </c>
      <c r="J34" s="30" t="s">
        <v>82</v>
      </c>
      <c r="K34" s="15">
        <v>3.9E-2</v>
      </c>
      <c r="L34" s="16" t="s">
        <v>83</v>
      </c>
    </row>
    <row r="35" spans="1:12" x14ac:dyDescent="0.15">
      <c r="B35" s="15"/>
      <c r="C35" s="15"/>
      <c r="D35" s="15">
        <v>4438</v>
      </c>
      <c r="E35" s="15">
        <v>203</v>
      </c>
      <c r="F35" s="15">
        <f>D35+E35</f>
        <v>4641</v>
      </c>
      <c r="G35" s="27" t="s">
        <v>84</v>
      </c>
      <c r="H35" s="15">
        <v>14.7</v>
      </c>
      <c r="I35" s="15">
        <v>15.7</v>
      </c>
      <c r="J35" s="30" t="s">
        <v>85</v>
      </c>
      <c r="K35" s="15">
        <v>0.03</v>
      </c>
      <c r="L35" s="15"/>
    </row>
    <row r="36" spans="1:12" x14ac:dyDescent="0.15">
      <c r="A36" t="s">
        <v>40</v>
      </c>
      <c r="D36" s="15">
        <f>SUM(D34:D35)</f>
        <v>10138</v>
      </c>
      <c r="E36" s="15">
        <f>SUM(E34:E35)</f>
        <v>203</v>
      </c>
      <c r="F36" s="15">
        <f>SUM(F34:F35)</f>
        <v>10341</v>
      </c>
      <c r="G36" s="44">
        <v>2</v>
      </c>
      <c r="H36" s="41">
        <f>SUM(H34:H35)</f>
        <v>32.700000000000003</v>
      </c>
      <c r="I36" s="41">
        <f>SUM(I34:I35)</f>
        <v>34.700000000000003</v>
      </c>
      <c r="J36" s="15"/>
      <c r="K36" s="41">
        <f>SUM(K34:K35)</f>
        <v>6.9000000000000006E-2</v>
      </c>
    </row>
    <row r="38" spans="1:12" ht="26.25" x14ac:dyDescent="0.15">
      <c r="A38" s="50" t="s">
        <v>1</v>
      </c>
      <c r="B38" s="51"/>
      <c r="C38" s="51"/>
      <c r="D38" s="51"/>
      <c r="E38" s="51"/>
      <c r="F38" s="51"/>
      <c r="G38" s="67"/>
      <c r="H38" s="51"/>
      <c r="I38" s="51"/>
      <c r="J38" s="51"/>
      <c r="K38" s="51"/>
      <c r="L38" s="28"/>
    </row>
    <row r="39" spans="1:12" ht="15" x14ac:dyDescent="0.15">
      <c r="A39" s="52" t="s">
        <v>2</v>
      </c>
      <c r="B39" s="52"/>
      <c r="C39" s="52"/>
      <c r="D39" s="53">
        <f ca="1">TODAY()</f>
        <v>45787</v>
      </c>
      <c r="E39" s="53"/>
      <c r="F39" s="53"/>
      <c r="G39" s="68"/>
      <c r="H39" s="53"/>
      <c r="I39" s="53"/>
      <c r="J39" s="53"/>
      <c r="K39" s="53"/>
      <c r="L39" s="28"/>
    </row>
    <row r="40" spans="1:12" x14ac:dyDescent="0.15">
      <c r="A40" s="60" t="s">
        <v>3</v>
      </c>
      <c r="B40" s="61"/>
      <c r="C40" s="61"/>
      <c r="D40" s="62"/>
      <c r="E40" s="63"/>
      <c r="F40" s="63"/>
      <c r="G40" s="63"/>
      <c r="H40" s="63"/>
      <c r="I40" s="63"/>
      <c r="J40" s="63"/>
      <c r="K40" s="63"/>
      <c r="L40" s="63"/>
    </row>
    <row r="41" spans="1:12" x14ac:dyDescent="0.15">
      <c r="A41" s="61"/>
      <c r="B41" s="61"/>
      <c r="C41" s="61"/>
      <c r="D41" s="62"/>
      <c r="E41" s="63"/>
      <c r="F41" s="63"/>
      <c r="G41" s="63"/>
      <c r="H41" s="63"/>
      <c r="I41" s="63"/>
      <c r="J41" s="63"/>
      <c r="K41" s="63"/>
      <c r="L41" s="63"/>
    </row>
    <row r="42" spans="1:12" ht="15" x14ac:dyDescent="0.15">
      <c r="A42" s="28"/>
      <c r="B42" s="28"/>
      <c r="C42" s="28"/>
      <c r="D42" s="33"/>
      <c r="E42" s="34"/>
      <c r="F42" s="33"/>
      <c r="G42" s="43"/>
      <c r="H42" s="33"/>
      <c r="I42" s="33"/>
      <c r="J42" s="33"/>
      <c r="K42" s="33"/>
    </row>
    <row r="43" spans="1:12" ht="25.5" x14ac:dyDescent="0.15">
      <c r="A43" s="5" t="s">
        <v>4</v>
      </c>
      <c r="B43" s="6" t="s">
        <v>5</v>
      </c>
      <c r="C43" s="7" t="s">
        <v>6</v>
      </c>
      <c r="D43" s="8" t="s">
        <v>8</v>
      </c>
      <c r="E43" s="8" t="s">
        <v>9</v>
      </c>
      <c r="F43" s="8" t="s">
        <v>10</v>
      </c>
      <c r="G43" s="7" t="s">
        <v>11</v>
      </c>
      <c r="H43" s="17" t="s">
        <v>12</v>
      </c>
      <c r="I43" s="17" t="s">
        <v>13</v>
      </c>
      <c r="J43" s="17" t="s">
        <v>14</v>
      </c>
      <c r="K43" s="17" t="s">
        <v>15</v>
      </c>
      <c r="L43" s="17" t="s">
        <v>16</v>
      </c>
    </row>
    <row r="44" spans="1:12" ht="24.75" x14ac:dyDescent="0.15">
      <c r="A44" s="20" t="s">
        <v>17</v>
      </c>
      <c r="B44" s="21" t="s">
        <v>18</v>
      </c>
      <c r="C44" s="22" t="s">
        <v>19</v>
      </c>
      <c r="D44" s="23" t="s">
        <v>21</v>
      </c>
      <c r="E44" s="24" t="s">
        <v>22</v>
      </c>
      <c r="F44" s="24" t="s">
        <v>23</v>
      </c>
      <c r="G44" s="25" t="s">
        <v>24</v>
      </c>
      <c r="H44" s="26" t="s">
        <v>25</v>
      </c>
      <c r="I44" s="26" t="s">
        <v>26</v>
      </c>
      <c r="J44" s="26" t="s">
        <v>27</v>
      </c>
      <c r="K44" s="26" t="s">
        <v>28</v>
      </c>
      <c r="L44" s="29" t="s">
        <v>29</v>
      </c>
    </row>
    <row r="45" spans="1:12" x14ac:dyDescent="0.15">
      <c r="A45" s="15" t="s">
        <v>61</v>
      </c>
      <c r="B45" s="15" t="s">
        <v>62</v>
      </c>
      <c r="C45" s="15" t="s">
        <v>63</v>
      </c>
      <c r="D45" s="15">
        <v>1930</v>
      </c>
      <c r="E45" s="15">
        <v>39</v>
      </c>
      <c r="F45" s="15">
        <f>D45+E45</f>
        <v>1969</v>
      </c>
      <c r="G45" s="27" t="s">
        <v>34</v>
      </c>
      <c r="H45" s="15">
        <v>6.5</v>
      </c>
      <c r="I45" s="15">
        <v>7.5</v>
      </c>
      <c r="J45" s="30" t="s">
        <v>86</v>
      </c>
      <c r="K45" s="15">
        <v>1.4E-2</v>
      </c>
      <c r="L45" s="16" t="s">
        <v>87</v>
      </c>
    </row>
    <row r="46" spans="1:12" x14ac:dyDescent="0.15">
      <c r="A46" t="s">
        <v>40</v>
      </c>
      <c r="D46" s="15">
        <f t="shared" ref="D46:F46" si="1">SUM(D45:D45)</f>
        <v>1930</v>
      </c>
      <c r="E46" s="15">
        <f t="shared" si="1"/>
        <v>39</v>
      </c>
      <c r="F46" s="15">
        <f t="shared" si="1"/>
        <v>1969</v>
      </c>
      <c r="G46" s="44">
        <v>1</v>
      </c>
      <c r="H46" s="41">
        <f>SUM(H45)</f>
        <v>6.5</v>
      </c>
      <c r="I46" s="41">
        <f>SUM(I45)</f>
        <v>7.5</v>
      </c>
      <c r="J46" s="15"/>
      <c r="K46" s="41">
        <f>SUM(K45)</f>
        <v>1.4E-2</v>
      </c>
    </row>
    <row r="48" spans="1:12" ht="26.25" x14ac:dyDescent="0.15">
      <c r="A48" s="50" t="s">
        <v>1</v>
      </c>
      <c r="B48" s="51"/>
      <c r="C48" s="51"/>
      <c r="D48" s="51"/>
      <c r="E48" s="51"/>
      <c r="F48" s="51"/>
      <c r="G48" s="67"/>
      <c r="H48" s="51"/>
      <c r="I48" s="51"/>
      <c r="J48" s="51"/>
      <c r="K48" s="51"/>
      <c r="L48" s="28"/>
    </row>
    <row r="49" spans="1:12" ht="15" x14ac:dyDescent="0.15">
      <c r="A49" s="52" t="s">
        <v>2</v>
      </c>
      <c r="B49" s="52"/>
      <c r="C49" s="52"/>
      <c r="D49" s="53">
        <f ca="1">TODAY()</f>
        <v>45787</v>
      </c>
      <c r="E49" s="53"/>
      <c r="F49" s="53"/>
      <c r="G49" s="68"/>
      <c r="H49" s="53"/>
      <c r="I49" s="53"/>
      <c r="J49" s="53"/>
      <c r="K49" s="53"/>
      <c r="L49" s="28"/>
    </row>
    <row r="50" spans="1:12" x14ac:dyDescent="0.15">
      <c r="A50" s="60" t="s">
        <v>3</v>
      </c>
      <c r="B50" s="61"/>
      <c r="C50" s="61"/>
      <c r="D50" s="62"/>
      <c r="E50" s="63"/>
      <c r="F50" s="63"/>
      <c r="G50" s="63"/>
      <c r="H50" s="63"/>
      <c r="I50" s="63"/>
      <c r="J50" s="63"/>
      <c r="K50" s="63"/>
      <c r="L50" s="63"/>
    </row>
    <row r="51" spans="1:12" x14ac:dyDescent="0.15">
      <c r="A51" s="61"/>
      <c r="B51" s="61"/>
      <c r="C51" s="61"/>
      <c r="D51" s="62"/>
      <c r="E51" s="63"/>
      <c r="F51" s="63"/>
      <c r="G51" s="63"/>
      <c r="H51" s="63"/>
      <c r="I51" s="63"/>
      <c r="J51" s="63"/>
      <c r="K51" s="63"/>
      <c r="L51" s="63"/>
    </row>
    <row r="52" spans="1:12" ht="15" x14ac:dyDescent="0.15">
      <c r="A52" s="28"/>
      <c r="B52" s="28"/>
      <c r="C52" s="28"/>
      <c r="D52" s="33"/>
      <c r="E52" s="34"/>
      <c r="F52" s="33"/>
      <c r="G52" s="43"/>
      <c r="H52" s="33"/>
      <c r="I52" s="33"/>
      <c r="J52" s="33"/>
      <c r="K52" s="33"/>
    </row>
    <row r="53" spans="1:12" ht="25.5" x14ac:dyDescent="0.15">
      <c r="A53" s="5" t="s">
        <v>4</v>
      </c>
      <c r="B53" s="6" t="s">
        <v>5</v>
      </c>
      <c r="C53" s="7" t="s">
        <v>6</v>
      </c>
      <c r="D53" s="8" t="s">
        <v>8</v>
      </c>
      <c r="E53" s="8" t="s">
        <v>9</v>
      </c>
      <c r="F53" s="8" t="s">
        <v>10</v>
      </c>
      <c r="G53" s="7" t="s">
        <v>11</v>
      </c>
      <c r="H53" s="17" t="s">
        <v>12</v>
      </c>
      <c r="I53" s="17" t="s">
        <v>13</v>
      </c>
      <c r="J53" s="17" t="s">
        <v>14</v>
      </c>
      <c r="K53" s="17" t="s">
        <v>15</v>
      </c>
      <c r="L53" s="17" t="s">
        <v>16</v>
      </c>
    </row>
    <row r="54" spans="1:12" ht="24.75" x14ac:dyDescent="0.15">
      <c r="A54" s="20" t="s">
        <v>17</v>
      </c>
      <c r="B54" s="21" t="s">
        <v>18</v>
      </c>
      <c r="C54" s="22" t="s">
        <v>19</v>
      </c>
      <c r="D54" s="23" t="s">
        <v>21</v>
      </c>
      <c r="E54" s="24" t="s">
        <v>22</v>
      </c>
      <c r="F54" s="24" t="s">
        <v>23</v>
      </c>
      <c r="G54" s="25" t="s">
        <v>24</v>
      </c>
      <c r="H54" s="26" t="s">
        <v>25</v>
      </c>
      <c r="I54" s="26" t="s">
        <v>26</v>
      </c>
      <c r="J54" s="26" t="s">
        <v>27</v>
      </c>
      <c r="K54" s="26" t="s">
        <v>28</v>
      </c>
      <c r="L54" s="29" t="s">
        <v>29</v>
      </c>
    </row>
    <row r="55" spans="1:12" ht="54" x14ac:dyDescent="0.15">
      <c r="A55" s="15" t="s">
        <v>61</v>
      </c>
      <c r="B55" s="15" t="s">
        <v>64</v>
      </c>
      <c r="C55" s="15" t="s">
        <v>63</v>
      </c>
      <c r="D55" s="15">
        <v>6300</v>
      </c>
      <c r="E55" s="15"/>
      <c r="F55" s="15">
        <f>D55+E55</f>
        <v>6300</v>
      </c>
      <c r="G55" s="27" t="s">
        <v>88</v>
      </c>
      <c r="H55" s="15">
        <v>21</v>
      </c>
      <c r="I55" s="15">
        <v>22</v>
      </c>
      <c r="J55" s="30" t="s">
        <v>82</v>
      </c>
      <c r="K55" s="15">
        <v>3.9E-2</v>
      </c>
      <c r="L55" s="16" t="s">
        <v>89</v>
      </c>
    </row>
    <row r="56" spans="1:12" x14ac:dyDescent="0.15">
      <c r="B56" s="15"/>
      <c r="C56" s="15"/>
      <c r="D56" s="15">
        <v>6300</v>
      </c>
      <c r="E56" s="15"/>
      <c r="F56" s="15">
        <f t="shared" ref="F56:F63" si="2">D56+E56</f>
        <v>6300</v>
      </c>
      <c r="G56" s="27" t="s">
        <v>90</v>
      </c>
      <c r="H56" s="15">
        <v>21</v>
      </c>
      <c r="I56" s="15">
        <v>22</v>
      </c>
      <c r="J56" s="30" t="s">
        <v>82</v>
      </c>
      <c r="K56" s="15">
        <v>3.9E-2</v>
      </c>
      <c r="L56" s="15"/>
    </row>
    <row r="57" spans="1:12" x14ac:dyDescent="0.15">
      <c r="B57" s="15"/>
      <c r="C57" s="15"/>
      <c r="D57" s="15">
        <v>6300</v>
      </c>
      <c r="E57" s="15"/>
      <c r="F57" s="15">
        <f t="shared" si="2"/>
        <v>6300</v>
      </c>
      <c r="G57" s="27" t="s">
        <v>91</v>
      </c>
      <c r="H57" s="15">
        <v>21</v>
      </c>
      <c r="I57" s="15">
        <v>22</v>
      </c>
      <c r="J57" s="30" t="s">
        <v>82</v>
      </c>
      <c r="K57" s="15">
        <v>3.9E-2</v>
      </c>
      <c r="L57" s="15"/>
    </row>
    <row r="58" spans="1:12" x14ac:dyDescent="0.15">
      <c r="B58" s="15"/>
      <c r="C58" s="15"/>
      <c r="D58" s="15">
        <v>6300</v>
      </c>
      <c r="E58" s="15"/>
      <c r="F58" s="15">
        <f t="shared" si="2"/>
        <v>6300</v>
      </c>
      <c r="G58" s="27" t="s">
        <v>92</v>
      </c>
      <c r="H58" s="15">
        <v>21</v>
      </c>
      <c r="I58" s="15">
        <v>22</v>
      </c>
      <c r="J58" s="30" t="s">
        <v>82</v>
      </c>
      <c r="K58" s="15">
        <v>3.9E-2</v>
      </c>
      <c r="L58" s="15"/>
    </row>
    <row r="59" spans="1:12" x14ac:dyDescent="0.15">
      <c r="B59" s="15"/>
      <c r="C59" s="15"/>
      <c r="D59" s="15">
        <v>6300</v>
      </c>
      <c r="E59" s="15"/>
      <c r="F59" s="15">
        <f t="shared" si="2"/>
        <v>6300</v>
      </c>
      <c r="G59" s="27" t="s">
        <v>93</v>
      </c>
      <c r="H59" s="15">
        <v>21</v>
      </c>
      <c r="I59" s="15">
        <v>22</v>
      </c>
      <c r="J59" s="30" t="s">
        <v>82</v>
      </c>
      <c r="K59" s="15">
        <v>3.9E-2</v>
      </c>
      <c r="L59" s="15"/>
    </row>
    <row r="60" spans="1:12" x14ac:dyDescent="0.15">
      <c r="B60" s="15"/>
      <c r="C60" s="15"/>
      <c r="D60" s="15">
        <v>6300</v>
      </c>
      <c r="E60" s="15"/>
      <c r="F60" s="15">
        <f t="shared" si="2"/>
        <v>6300</v>
      </c>
      <c r="G60" s="27" t="s">
        <v>94</v>
      </c>
      <c r="H60" s="15">
        <v>21</v>
      </c>
      <c r="I60" s="15">
        <v>22</v>
      </c>
      <c r="J60" s="30" t="s">
        <v>82</v>
      </c>
      <c r="K60" s="15">
        <v>3.9E-2</v>
      </c>
      <c r="L60" s="15"/>
    </row>
    <row r="61" spans="1:12" x14ac:dyDescent="0.15">
      <c r="B61" s="15"/>
      <c r="C61" s="15"/>
      <c r="D61" s="15">
        <v>6300</v>
      </c>
      <c r="E61" s="15"/>
      <c r="F61" s="15">
        <f t="shared" si="2"/>
        <v>6300</v>
      </c>
      <c r="G61" s="27" t="s">
        <v>95</v>
      </c>
      <c r="H61" s="15">
        <v>21</v>
      </c>
      <c r="I61" s="15">
        <v>22</v>
      </c>
      <c r="J61" s="30" t="s">
        <v>82</v>
      </c>
      <c r="K61" s="15">
        <v>3.9E-2</v>
      </c>
      <c r="L61" s="15"/>
    </row>
    <row r="62" spans="1:12" x14ac:dyDescent="0.15">
      <c r="B62" s="15"/>
      <c r="C62" s="15"/>
      <c r="D62" s="15">
        <v>6300</v>
      </c>
      <c r="E62" s="15"/>
      <c r="F62" s="15">
        <f t="shared" si="2"/>
        <v>6300</v>
      </c>
      <c r="G62" s="27" t="s">
        <v>96</v>
      </c>
      <c r="H62" s="15">
        <v>21</v>
      </c>
      <c r="I62" s="15">
        <v>22</v>
      </c>
      <c r="J62" s="30" t="s">
        <v>82</v>
      </c>
      <c r="K62" s="15">
        <v>3.9E-2</v>
      </c>
      <c r="L62" s="15"/>
    </row>
    <row r="63" spans="1:12" x14ac:dyDescent="0.15">
      <c r="B63" s="15"/>
      <c r="C63" s="15"/>
      <c r="D63" s="15">
        <v>5557</v>
      </c>
      <c r="E63" s="15">
        <v>1119</v>
      </c>
      <c r="F63" s="15">
        <f t="shared" si="2"/>
        <v>6676</v>
      </c>
      <c r="G63" s="27" t="s">
        <v>97</v>
      </c>
      <c r="H63" s="15">
        <v>22</v>
      </c>
      <c r="I63" s="15">
        <v>23</v>
      </c>
      <c r="J63" s="30" t="s">
        <v>98</v>
      </c>
      <c r="K63" s="15">
        <v>4.1000000000000002E-2</v>
      </c>
      <c r="L63" s="15"/>
    </row>
    <row r="64" spans="1:12" x14ac:dyDescent="0.15">
      <c r="A64" t="s">
        <v>40</v>
      </c>
      <c r="D64" s="15">
        <f>SUM(D55:D63)</f>
        <v>55957</v>
      </c>
      <c r="E64" s="15">
        <f>SUM(E55:E63)</f>
        <v>1119</v>
      </c>
      <c r="F64" s="15">
        <f>SUM(F55:F63)</f>
        <v>57076</v>
      </c>
      <c r="G64" s="44">
        <v>9</v>
      </c>
      <c r="H64" s="41">
        <f>SUM(H55:H63)</f>
        <v>190</v>
      </c>
      <c r="I64" s="41">
        <f>SUM(I55:I63)</f>
        <v>199</v>
      </c>
      <c r="J64" s="15"/>
      <c r="K64" s="41">
        <f>SUM(K55:K63)</f>
        <v>0.35299999999999998</v>
      </c>
    </row>
    <row r="66" spans="1:12" ht="26.25" x14ac:dyDescent="0.15">
      <c r="A66" s="50" t="s">
        <v>1</v>
      </c>
      <c r="B66" s="51"/>
      <c r="C66" s="51"/>
      <c r="D66" s="51"/>
      <c r="E66" s="51"/>
      <c r="F66" s="51"/>
      <c r="G66" s="67"/>
      <c r="H66" s="51"/>
      <c r="I66" s="51"/>
      <c r="J66" s="51"/>
      <c r="K66" s="51"/>
      <c r="L66" s="28"/>
    </row>
    <row r="67" spans="1:12" ht="15" x14ac:dyDescent="0.15">
      <c r="A67" s="52" t="s">
        <v>2</v>
      </c>
      <c r="B67" s="52"/>
      <c r="C67" s="52"/>
      <c r="D67" s="53">
        <f ca="1">TODAY()</f>
        <v>45787</v>
      </c>
      <c r="E67" s="53"/>
      <c r="F67" s="53"/>
      <c r="G67" s="68"/>
      <c r="H67" s="53"/>
      <c r="I67" s="53"/>
      <c r="J67" s="53"/>
      <c r="K67" s="53"/>
      <c r="L67" s="28"/>
    </row>
    <row r="68" spans="1:12" x14ac:dyDescent="0.15">
      <c r="A68" s="60" t="s">
        <v>3</v>
      </c>
      <c r="B68" s="61"/>
      <c r="C68" s="61"/>
      <c r="D68" s="62"/>
      <c r="E68" s="63"/>
      <c r="F68" s="63"/>
      <c r="G68" s="63"/>
      <c r="H68" s="63"/>
      <c r="I68" s="63"/>
      <c r="J68" s="63"/>
      <c r="K68" s="63"/>
      <c r="L68" s="63"/>
    </row>
    <row r="69" spans="1:12" x14ac:dyDescent="0.15">
      <c r="A69" s="61"/>
      <c r="B69" s="61"/>
      <c r="C69" s="61"/>
      <c r="D69" s="62"/>
      <c r="E69" s="63"/>
      <c r="F69" s="63"/>
      <c r="G69" s="63"/>
      <c r="H69" s="63"/>
      <c r="I69" s="63"/>
      <c r="J69" s="63"/>
      <c r="K69" s="63"/>
      <c r="L69" s="63"/>
    </row>
    <row r="70" spans="1:12" ht="15" x14ac:dyDescent="0.15">
      <c r="A70" s="28"/>
      <c r="B70" s="28"/>
      <c r="C70" s="28"/>
      <c r="D70" s="33"/>
      <c r="E70" s="34"/>
      <c r="F70" s="33"/>
      <c r="G70" s="43"/>
      <c r="H70" s="33"/>
      <c r="I70" s="33"/>
      <c r="J70" s="33"/>
      <c r="K70" s="33"/>
    </row>
    <row r="71" spans="1:12" ht="25.5" x14ac:dyDescent="0.15">
      <c r="A71" s="5" t="s">
        <v>4</v>
      </c>
      <c r="B71" s="6" t="s">
        <v>5</v>
      </c>
      <c r="C71" s="7" t="s">
        <v>6</v>
      </c>
      <c r="D71" s="8" t="s">
        <v>8</v>
      </c>
      <c r="E71" s="8" t="s">
        <v>9</v>
      </c>
      <c r="F71" s="8" t="s">
        <v>10</v>
      </c>
      <c r="G71" s="7" t="s">
        <v>11</v>
      </c>
      <c r="H71" s="17" t="s">
        <v>12</v>
      </c>
      <c r="I71" s="17" t="s">
        <v>13</v>
      </c>
      <c r="J71" s="17" t="s">
        <v>14</v>
      </c>
      <c r="K71" s="17" t="s">
        <v>15</v>
      </c>
      <c r="L71" s="17" t="s">
        <v>16</v>
      </c>
    </row>
    <row r="72" spans="1:12" ht="24.75" x14ac:dyDescent="0.15">
      <c r="A72" s="20" t="s">
        <v>17</v>
      </c>
      <c r="B72" s="21" t="s">
        <v>18</v>
      </c>
      <c r="C72" s="22" t="s">
        <v>19</v>
      </c>
      <c r="D72" s="23" t="s">
        <v>21</v>
      </c>
      <c r="E72" s="24" t="s">
        <v>22</v>
      </c>
      <c r="F72" s="24" t="s">
        <v>23</v>
      </c>
      <c r="G72" s="25" t="s">
        <v>24</v>
      </c>
      <c r="H72" s="26" t="s">
        <v>25</v>
      </c>
      <c r="I72" s="26" t="s">
        <v>26</v>
      </c>
      <c r="J72" s="26" t="s">
        <v>27</v>
      </c>
      <c r="K72" s="26" t="s">
        <v>28</v>
      </c>
      <c r="L72" s="29" t="s">
        <v>29</v>
      </c>
    </row>
    <row r="73" spans="1:12" x14ac:dyDescent="0.15">
      <c r="A73" s="15" t="s">
        <v>61</v>
      </c>
      <c r="B73" s="15" t="s">
        <v>64</v>
      </c>
      <c r="C73" s="15" t="s">
        <v>63</v>
      </c>
      <c r="D73" s="15">
        <v>6300</v>
      </c>
      <c r="E73" s="15"/>
      <c r="F73" s="15">
        <f>D73+E73</f>
        <v>6300</v>
      </c>
      <c r="G73" s="27" t="s">
        <v>99</v>
      </c>
      <c r="H73" s="15">
        <v>21</v>
      </c>
      <c r="I73" s="15">
        <v>22</v>
      </c>
      <c r="J73" s="30" t="s">
        <v>82</v>
      </c>
      <c r="K73" s="15">
        <v>3.9E-2</v>
      </c>
      <c r="L73" s="15" t="s">
        <v>100</v>
      </c>
    </row>
    <row r="74" spans="1:12" x14ac:dyDescent="0.15">
      <c r="B74" s="15"/>
      <c r="C74" s="15"/>
      <c r="D74" s="15">
        <v>6300</v>
      </c>
      <c r="E74" s="15"/>
      <c r="F74" s="15">
        <f t="shared" ref="F74:F83" si="3">D74+E74</f>
        <v>6300</v>
      </c>
      <c r="G74" s="27" t="s">
        <v>101</v>
      </c>
      <c r="H74" s="15">
        <v>21</v>
      </c>
      <c r="I74" s="15">
        <v>22</v>
      </c>
      <c r="J74" s="30" t="s">
        <v>82</v>
      </c>
      <c r="K74" s="15">
        <v>3.9E-2</v>
      </c>
      <c r="L74" s="15"/>
    </row>
    <row r="75" spans="1:12" x14ac:dyDescent="0.15">
      <c r="B75" s="15"/>
      <c r="C75" s="15"/>
      <c r="D75" s="15">
        <v>6300</v>
      </c>
      <c r="E75" s="15"/>
      <c r="F75" s="15">
        <f t="shared" si="3"/>
        <v>6300</v>
      </c>
      <c r="G75" s="27" t="s">
        <v>102</v>
      </c>
      <c r="H75" s="15">
        <v>21</v>
      </c>
      <c r="I75" s="15">
        <v>22</v>
      </c>
      <c r="J75" s="30" t="s">
        <v>82</v>
      </c>
      <c r="K75" s="15">
        <v>3.9E-2</v>
      </c>
      <c r="L75" s="15"/>
    </row>
    <row r="76" spans="1:12" x14ac:dyDescent="0.15">
      <c r="B76" s="15"/>
      <c r="C76" s="15"/>
      <c r="D76" s="15">
        <v>6300</v>
      </c>
      <c r="E76" s="15"/>
      <c r="F76" s="15">
        <f t="shared" si="3"/>
        <v>6300</v>
      </c>
      <c r="G76" s="27" t="s">
        <v>103</v>
      </c>
      <c r="H76" s="15">
        <v>21</v>
      </c>
      <c r="I76" s="15">
        <v>22</v>
      </c>
      <c r="J76" s="30" t="s">
        <v>82</v>
      </c>
      <c r="K76" s="15">
        <v>3.9E-2</v>
      </c>
      <c r="L76" s="15"/>
    </row>
    <row r="77" spans="1:12" x14ac:dyDescent="0.15">
      <c r="B77" s="15"/>
      <c r="C77" s="15"/>
      <c r="D77" s="15">
        <v>6300</v>
      </c>
      <c r="E77" s="15"/>
      <c r="F77" s="15">
        <f t="shared" si="3"/>
        <v>6300</v>
      </c>
      <c r="G77" s="27" t="s">
        <v>104</v>
      </c>
      <c r="H77" s="15">
        <v>21</v>
      </c>
      <c r="I77" s="15">
        <v>22</v>
      </c>
      <c r="J77" s="30" t="s">
        <v>82</v>
      </c>
      <c r="K77" s="15">
        <v>3.9E-2</v>
      </c>
      <c r="L77" s="15"/>
    </row>
    <row r="78" spans="1:12" x14ac:dyDescent="0.15">
      <c r="B78" s="15"/>
      <c r="C78" s="15"/>
      <c r="D78" s="15">
        <v>6300</v>
      </c>
      <c r="E78" s="15"/>
      <c r="F78" s="15">
        <f t="shared" si="3"/>
        <v>6300</v>
      </c>
      <c r="G78" s="27" t="s">
        <v>105</v>
      </c>
      <c r="H78" s="15">
        <v>21</v>
      </c>
      <c r="I78" s="15">
        <v>22</v>
      </c>
      <c r="J78" s="30" t="s">
        <v>82</v>
      </c>
      <c r="K78" s="15">
        <v>3.9E-2</v>
      </c>
      <c r="L78" s="15"/>
    </row>
    <row r="79" spans="1:12" x14ac:dyDescent="0.15">
      <c r="B79" s="15"/>
      <c r="C79" s="15"/>
      <c r="D79" s="15">
        <v>6300</v>
      </c>
      <c r="E79" s="15"/>
      <c r="F79" s="15">
        <f t="shared" si="3"/>
        <v>6300</v>
      </c>
      <c r="G79" s="27" t="s">
        <v>106</v>
      </c>
      <c r="H79" s="15">
        <v>21</v>
      </c>
      <c r="I79" s="15">
        <v>22</v>
      </c>
      <c r="J79" s="30" t="s">
        <v>82</v>
      </c>
      <c r="K79" s="15">
        <v>3.9E-2</v>
      </c>
      <c r="L79" s="15"/>
    </row>
    <row r="80" spans="1:12" x14ac:dyDescent="0.15">
      <c r="B80" s="15"/>
      <c r="C80" s="15"/>
      <c r="D80" s="15">
        <v>6300</v>
      </c>
      <c r="E80" s="15"/>
      <c r="F80" s="15">
        <f t="shared" si="3"/>
        <v>6300</v>
      </c>
      <c r="G80" s="27" t="s">
        <v>107</v>
      </c>
      <c r="H80" s="15">
        <v>21</v>
      </c>
      <c r="I80" s="15">
        <v>22</v>
      </c>
      <c r="J80" s="30" t="s">
        <v>82</v>
      </c>
      <c r="K80" s="15">
        <v>3.9E-2</v>
      </c>
      <c r="L80" s="15"/>
    </row>
    <row r="81" spans="1:12" x14ac:dyDescent="0.15">
      <c r="B81" s="15"/>
      <c r="C81" s="15"/>
      <c r="D81" s="15">
        <v>6300</v>
      </c>
      <c r="E81" s="15"/>
      <c r="F81" s="15">
        <f t="shared" si="3"/>
        <v>6300</v>
      </c>
      <c r="G81" s="27" t="s">
        <v>108</v>
      </c>
      <c r="H81" s="15">
        <v>21</v>
      </c>
      <c r="I81" s="15">
        <v>22</v>
      </c>
      <c r="J81" s="30" t="s">
        <v>82</v>
      </c>
      <c r="K81" s="15">
        <v>3.9E-2</v>
      </c>
      <c r="L81" s="15"/>
    </row>
    <row r="82" spans="1:12" x14ac:dyDescent="0.15">
      <c r="B82" s="15"/>
      <c r="C82" s="15"/>
      <c r="D82" s="15">
        <v>6300</v>
      </c>
      <c r="E82" s="15"/>
      <c r="F82" s="15">
        <f t="shared" si="3"/>
        <v>6300</v>
      </c>
      <c r="G82" s="27" t="s">
        <v>109</v>
      </c>
      <c r="H82" s="15">
        <v>21</v>
      </c>
      <c r="I82" s="15">
        <v>22</v>
      </c>
      <c r="J82" s="30" t="s">
        <v>82</v>
      </c>
      <c r="K82" s="15">
        <v>3.9E-2</v>
      </c>
      <c r="L82" s="15"/>
    </row>
    <row r="83" spans="1:12" x14ac:dyDescent="0.15">
      <c r="B83" s="15"/>
      <c r="C83" s="15"/>
      <c r="D83" s="15">
        <v>5268</v>
      </c>
      <c r="E83" s="15">
        <v>1365</v>
      </c>
      <c r="F83" s="15">
        <f t="shared" si="3"/>
        <v>6633</v>
      </c>
      <c r="G83" s="27" t="s">
        <v>110</v>
      </c>
      <c r="H83" s="15">
        <v>22</v>
      </c>
      <c r="I83" s="15">
        <v>23</v>
      </c>
      <c r="J83" s="30" t="s">
        <v>98</v>
      </c>
      <c r="K83" s="15">
        <v>4.1000000000000002E-2</v>
      </c>
      <c r="L83" s="15"/>
    </row>
    <row r="84" spans="1:12" x14ac:dyDescent="0.15">
      <c r="A84" t="s">
        <v>40</v>
      </c>
      <c r="D84" s="15">
        <f>SUM(D73:D83)</f>
        <v>68268</v>
      </c>
      <c r="E84" s="15">
        <f>SUM(E73:E83)</f>
        <v>1365</v>
      </c>
      <c r="F84" s="15">
        <f>SUM(F73:F83)</f>
        <v>69633</v>
      </c>
      <c r="G84" s="44">
        <v>11</v>
      </c>
      <c r="H84" s="41">
        <f>SUM(H73:H83)</f>
        <v>232</v>
      </c>
      <c r="I84" s="41">
        <f>SUM(I73:I83)</f>
        <v>243</v>
      </c>
      <c r="J84" s="15"/>
      <c r="K84" s="41">
        <f>SUM(K73:K83)</f>
        <v>0.43099999999999999</v>
      </c>
    </row>
    <row r="86" spans="1:12" ht="26.25" x14ac:dyDescent="0.15">
      <c r="A86" s="50" t="s">
        <v>1</v>
      </c>
      <c r="B86" s="51"/>
      <c r="C86" s="51"/>
      <c r="D86" s="51"/>
      <c r="E86" s="51"/>
      <c r="F86" s="51"/>
      <c r="G86" s="67"/>
      <c r="H86" s="51"/>
      <c r="I86" s="51"/>
      <c r="J86" s="51"/>
      <c r="K86" s="51"/>
      <c r="L86" s="28"/>
    </row>
    <row r="87" spans="1:12" ht="15" x14ac:dyDescent="0.15">
      <c r="A87" s="52" t="s">
        <v>2</v>
      </c>
      <c r="B87" s="52"/>
      <c r="C87" s="52"/>
      <c r="D87" s="53">
        <f ca="1">TODAY()</f>
        <v>45787</v>
      </c>
      <c r="E87" s="53"/>
      <c r="F87" s="53"/>
      <c r="G87" s="68"/>
      <c r="H87" s="53"/>
      <c r="I87" s="53"/>
      <c r="J87" s="53"/>
      <c r="K87" s="53"/>
      <c r="L87" s="28"/>
    </row>
    <row r="88" spans="1:12" x14ac:dyDescent="0.15">
      <c r="A88" s="60" t="s">
        <v>3</v>
      </c>
      <c r="B88" s="61"/>
      <c r="C88" s="61"/>
      <c r="D88" s="62"/>
      <c r="E88" s="63"/>
      <c r="F88" s="63"/>
      <c r="G88" s="63"/>
      <c r="H88" s="63"/>
      <c r="I88" s="63"/>
      <c r="J88" s="63"/>
      <c r="K88" s="63"/>
      <c r="L88" s="63"/>
    </row>
    <row r="89" spans="1:12" x14ac:dyDescent="0.15">
      <c r="A89" s="61"/>
      <c r="B89" s="61"/>
      <c r="C89" s="61"/>
      <c r="D89" s="62"/>
      <c r="E89" s="63"/>
      <c r="F89" s="63"/>
      <c r="G89" s="63"/>
      <c r="H89" s="63"/>
      <c r="I89" s="63"/>
      <c r="J89" s="63"/>
      <c r="K89" s="63"/>
      <c r="L89" s="63"/>
    </row>
    <row r="90" spans="1:12" ht="15" x14ac:dyDescent="0.15">
      <c r="A90" s="28"/>
      <c r="B90" s="28"/>
      <c r="C90" s="28"/>
      <c r="D90" s="33"/>
      <c r="E90" s="34"/>
      <c r="F90" s="33"/>
      <c r="G90" s="43"/>
      <c r="H90" s="33"/>
      <c r="I90" s="33"/>
      <c r="J90" s="33"/>
      <c r="K90" s="33"/>
    </row>
    <row r="91" spans="1:12" ht="25.5" x14ac:dyDescent="0.15">
      <c r="A91" s="5" t="s">
        <v>4</v>
      </c>
      <c r="B91" s="6" t="s">
        <v>5</v>
      </c>
      <c r="C91" s="7" t="s">
        <v>6</v>
      </c>
      <c r="D91" s="8" t="s">
        <v>8</v>
      </c>
      <c r="E91" s="8" t="s">
        <v>9</v>
      </c>
      <c r="F91" s="8" t="s">
        <v>10</v>
      </c>
      <c r="G91" s="7" t="s">
        <v>11</v>
      </c>
      <c r="H91" s="17" t="s">
        <v>12</v>
      </c>
      <c r="I91" s="17" t="s">
        <v>13</v>
      </c>
      <c r="J91" s="17" t="s">
        <v>14</v>
      </c>
      <c r="K91" s="17" t="s">
        <v>15</v>
      </c>
      <c r="L91" s="17" t="s">
        <v>16</v>
      </c>
    </row>
    <row r="92" spans="1:12" ht="24.75" x14ac:dyDescent="0.15">
      <c r="A92" s="20" t="s">
        <v>17</v>
      </c>
      <c r="B92" s="21" t="s">
        <v>18</v>
      </c>
      <c r="C92" s="22" t="s">
        <v>19</v>
      </c>
      <c r="D92" s="23" t="s">
        <v>21</v>
      </c>
      <c r="E92" s="24" t="s">
        <v>22</v>
      </c>
      <c r="F92" s="24" t="s">
        <v>23</v>
      </c>
      <c r="G92" s="25" t="s">
        <v>24</v>
      </c>
      <c r="H92" s="26" t="s">
        <v>25</v>
      </c>
      <c r="I92" s="26" t="s">
        <v>26</v>
      </c>
      <c r="J92" s="26" t="s">
        <v>27</v>
      </c>
      <c r="K92" s="26" t="s">
        <v>28</v>
      </c>
      <c r="L92" s="29" t="s">
        <v>29</v>
      </c>
    </row>
    <row r="93" spans="1:12" ht="40.5" x14ac:dyDescent="0.15">
      <c r="A93" s="15" t="s">
        <v>61</v>
      </c>
      <c r="B93" s="15" t="s">
        <v>64</v>
      </c>
      <c r="C93" s="15" t="s">
        <v>63</v>
      </c>
      <c r="D93" s="15">
        <v>6300</v>
      </c>
      <c r="E93" s="15"/>
      <c r="F93" s="15">
        <f>D93+E93</f>
        <v>6300</v>
      </c>
      <c r="G93" s="27" t="s">
        <v>111</v>
      </c>
      <c r="H93" s="15">
        <v>21</v>
      </c>
      <c r="I93" s="15">
        <v>22</v>
      </c>
      <c r="J93" s="30" t="s">
        <v>82</v>
      </c>
      <c r="K93" s="15">
        <v>3.9E-2</v>
      </c>
      <c r="L93" s="16" t="s">
        <v>112</v>
      </c>
    </row>
    <row r="94" spans="1:12" x14ac:dyDescent="0.15">
      <c r="B94" s="15"/>
      <c r="C94" s="15"/>
      <c r="D94" s="15">
        <v>6300</v>
      </c>
      <c r="E94" s="15"/>
      <c r="F94" s="15">
        <f t="shared" ref="F94:F109" si="4">D94+E94</f>
        <v>6300</v>
      </c>
      <c r="G94" s="27" t="s">
        <v>113</v>
      </c>
      <c r="H94" s="15">
        <v>21</v>
      </c>
      <c r="I94" s="15">
        <v>22</v>
      </c>
      <c r="J94" s="30" t="s">
        <v>82</v>
      </c>
      <c r="K94" s="15">
        <v>3.9E-2</v>
      </c>
      <c r="L94" s="15"/>
    </row>
    <row r="95" spans="1:12" x14ac:dyDescent="0.15">
      <c r="B95" s="15"/>
      <c r="C95" s="15"/>
      <c r="D95" s="15">
        <v>6300</v>
      </c>
      <c r="E95" s="15"/>
      <c r="F95" s="15">
        <f t="shared" si="4"/>
        <v>6300</v>
      </c>
      <c r="G95" s="27" t="s">
        <v>114</v>
      </c>
      <c r="H95" s="15">
        <v>21</v>
      </c>
      <c r="I95" s="15">
        <v>22</v>
      </c>
      <c r="J95" s="30" t="s">
        <v>82</v>
      </c>
      <c r="K95" s="15">
        <v>3.9E-2</v>
      </c>
      <c r="L95" s="15"/>
    </row>
    <row r="96" spans="1:12" x14ac:dyDescent="0.15">
      <c r="B96" s="15"/>
      <c r="C96" s="15"/>
      <c r="D96" s="15">
        <v>6300</v>
      </c>
      <c r="E96" s="15"/>
      <c r="F96" s="15">
        <f t="shared" si="4"/>
        <v>6300</v>
      </c>
      <c r="G96" s="27" t="s">
        <v>115</v>
      </c>
      <c r="H96" s="15">
        <v>21</v>
      </c>
      <c r="I96" s="15">
        <v>22</v>
      </c>
      <c r="J96" s="30" t="s">
        <v>82</v>
      </c>
      <c r="K96" s="15">
        <v>3.9E-2</v>
      </c>
      <c r="L96" s="15"/>
    </row>
    <row r="97" spans="1:12" x14ac:dyDescent="0.15">
      <c r="B97" s="15"/>
      <c r="C97" s="15"/>
      <c r="D97" s="15">
        <v>6300</v>
      </c>
      <c r="E97" s="15"/>
      <c r="F97" s="15">
        <f t="shared" si="4"/>
        <v>6300</v>
      </c>
      <c r="G97" s="27" t="s">
        <v>116</v>
      </c>
      <c r="H97" s="15">
        <v>21</v>
      </c>
      <c r="I97" s="15">
        <v>22</v>
      </c>
      <c r="J97" s="30" t="s">
        <v>82</v>
      </c>
      <c r="K97" s="15">
        <v>3.9E-2</v>
      </c>
      <c r="L97" s="15"/>
    </row>
    <row r="98" spans="1:12" x14ac:dyDescent="0.15">
      <c r="B98" s="15"/>
      <c r="C98" s="15"/>
      <c r="D98" s="15">
        <v>6300</v>
      </c>
      <c r="E98" s="15"/>
      <c r="F98" s="15">
        <f t="shared" si="4"/>
        <v>6300</v>
      </c>
      <c r="G98" s="27" t="s">
        <v>117</v>
      </c>
      <c r="H98" s="15">
        <v>21</v>
      </c>
      <c r="I98" s="15">
        <v>22</v>
      </c>
      <c r="J98" s="30" t="s">
        <v>82</v>
      </c>
      <c r="K98" s="15">
        <v>3.9E-2</v>
      </c>
      <c r="L98" s="15"/>
    </row>
    <row r="99" spans="1:12" x14ac:dyDescent="0.15">
      <c r="B99" s="15"/>
      <c r="C99" s="15"/>
      <c r="D99" s="15">
        <v>6300</v>
      </c>
      <c r="E99" s="15"/>
      <c r="F99" s="15">
        <f t="shared" si="4"/>
        <v>6300</v>
      </c>
      <c r="G99" s="27" t="s">
        <v>118</v>
      </c>
      <c r="H99" s="15">
        <v>21</v>
      </c>
      <c r="I99" s="15">
        <v>22</v>
      </c>
      <c r="J99" s="30" t="s">
        <v>82</v>
      </c>
      <c r="K99" s="15">
        <v>3.9E-2</v>
      </c>
      <c r="L99" s="15"/>
    </row>
    <row r="100" spans="1:12" x14ac:dyDescent="0.15">
      <c r="B100" s="15"/>
      <c r="C100" s="15"/>
      <c r="D100" s="15">
        <v>6300</v>
      </c>
      <c r="E100" s="15"/>
      <c r="F100" s="15">
        <f t="shared" si="4"/>
        <v>6300</v>
      </c>
      <c r="G100" s="27" t="s">
        <v>119</v>
      </c>
      <c r="H100" s="15">
        <v>21</v>
      </c>
      <c r="I100" s="15">
        <v>22</v>
      </c>
      <c r="J100" s="30" t="s">
        <v>82</v>
      </c>
      <c r="K100" s="15">
        <v>3.9E-2</v>
      </c>
      <c r="L100" s="15"/>
    </row>
    <row r="101" spans="1:12" x14ac:dyDescent="0.15">
      <c r="B101" s="15"/>
      <c r="C101" s="15"/>
      <c r="D101" s="15">
        <v>6300</v>
      </c>
      <c r="E101" s="15"/>
      <c r="F101" s="15">
        <f t="shared" si="4"/>
        <v>6300</v>
      </c>
      <c r="G101" s="27" t="s">
        <v>120</v>
      </c>
      <c r="H101" s="15">
        <v>21</v>
      </c>
      <c r="I101" s="15">
        <v>22</v>
      </c>
      <c r="J101" s="30" t="s">
        <v>82</v>
      </c>
      <c r="K101" s="15">
        <v>3.9E-2</v>
      </c>
      <c r="L101" s="15"/>
    </row>
    <row r="102" spans="1:12" x14ac:dyDescent="0.15">
      <c r="B102" s="15"/>
      <c r="C102" s="15"/>
      <c r="D102" s="15">
        <v>6300</v>
      </c>
      <c r="E102" s="15"/>
      <c r="F102" s="15">
        <f t="shared" si="4"/>
        <v>6300</v>
      </c>
      <c r="G102" s="27" t="s">
        <v>121</v>
      </c>
      <c r="H102" s="15">
        <v>21</v>
      </c>
      <c r="I102" s="15">
        <v>22</v>
      </c>
      <c r="J102" s="30" t="s">
        <v>82</v>
      </c>
      <c r="K102" s="15">
        <v>3.9E-2</v>
      </c>
      <c r="L102" s="15"/>
    </row>
    <row r="103" spans="1:12" x14ac:dyDescent="0.15">
      <c r="B103" s="15"/>
      <c r="C103" s="15"/>
      <c r="D103" s="15">
        <v>6300</v>
      </c>
      <c r="E103" s="15"/>
      <c r="F103" s="15">
        <f t="shared" si="4"/>
        <v>6300</v>
      </c>
      <c r="G103" s="27" t="s">
        <v>122</v>
      </c>
      <c r="H103" s="15">
        <v>21</v>
      </c>
      <c r="I103" s="15">
        <v>22</v>
      </c>
      <c r="J103" s="30" t="s">
        <v>82</v>
      </c>
      <c r="K103" s="15">
        <v>3.9E-2</v>
      </c>
      <c r="L103" s="15"/>
    </row>
    <row r="104" spans="1:12" x14ac:dyDescent="0.15">
      <c r="B104" s="15"/>
      <c r="C104" s="15"/>
      <c r="D104" s="15">
        <v>6300</v>
      </c>
      <c r="E104" s="15"/>
      <c r="F104" s="15">
        <f t="shared" si="4"/>
        <v>6300</v>
      </c>
      <c r="G104" s="27" t="s">
        <v>123</v>
      </c>
      <c r="H104" s="15">
        <v>21</v>
      </c>
      <c r="I104" s="15">
        <v>22</v>
      </c>
      <c r="J104" s="30" t="s">
        <v>82</v>
      </c>
      <c r="K104" s="15">
        <v>3.9E-2</v>
      </c>
      <c r="L104" s="15"/>
    </row>
    <row r="105" spans="1:12" x14ac:dyDescent="0.15">
      <c r="B105" s="15"/>
      <c r="C105" s="15"/>
      <c r="D105" s="15">
        <v>6300</v>
      </c>
      <c r="E105" s="15"/>
      <c r="F105" s="15">
        <f t="shared" si="4"/>
        <v>6300</v>
      </c>
      <c r="G105" s="27" t="s">
        <v>124</v>
      </c>
      <c r="H105" s="15">
        <v>21</v>
      </c>
      <c r="I105" s="15">
        <v>22</v>
      </c>
      <c r="J105" s="30" t="s">
        <v>82</v>
      </c>
      <c r="K105" s="15">
        <v>3.9E-2</v>
      </c>
      <c r="L105" s="15"/>
    </row>
    <row r="106" spans="1:12" x14ac:dyDescent="0.15">
      <c r="B106" s="15"/>
      <c r="C106" s="15"/>
      <c r="D106" s="15">
        <v>6300</v>
      </c>
      <c r="E106" s="15"/>
      <c r="F106" s="15">
        <f t="shared" si="4"/>
        <v>6300</v>
      </c>
      <c r="G106" s="27" t="s">
        <v>125</v>
      </c>
      <c r="H106" s="15">
        <v>21</v>
      </c>
      <c r="I106" s="15">
        <v>22</v>
      </c>
      <c r="J106" s="30" t="s">
        <v>82</v>
      </c>
      <c r="K106" s="15">
        <v>3.9E-2</v>
      </c>
      <c r="L106" s="15"/>
    </row>
    <row r="107" spans="1:12" x14ac:dyDescent="0.15">
      <c r="B107" s="15"/>
      <c r="C107" s="15"/>
      <c r="D107" s="15">
        <v>6300</v>
      </c>
      <c r="E107" s="15"/>
      <c r="F107" s="15">
        <f t="shared" si="4"/>
        <v>6300</v>
      </c>
      <c r="G107" s="27" t="s">
        <v>126</v>
      </c>
      <c r="H107" s="15">
        <v>21</v>
      </c>
      <c r="I107" s="15">
        <v>22</v>
      </c>
      <c r="J107" s="30" t="s">
        <v>82</v>
      </c>
      <c r="K107" s="15">
        <v>3.9E-2</v>
      </c>
      <c r="L107" s="15"/>
    </row>
    <row r="108" spans="1:12" x14ac:dyDescent="0.15">
      <c r="B108" s="15"/>
      <c r="C108" s="15"/>
      <c r="D108" s="15">
        <v>6300</v>
      </c>
      <c r="E108" s="15"/>
      <c r="F108" s="15">
        <f t="shared" si="4"/>
        <v>6300</v>
      </c>
      <c r="G108" s="27" t="s">
        <v>127</v>
      </c>
      <c r="H108" s="15">
        <v>21</v>
      </c>
      <c r="I108" s="15">
        <v>22</v>
      </c>
      <c r="J108" s="30" t="s">
        <v>82</v>
      </c>
      <c r="K108" s="15">
        <v>3.9E-2</v>
      </c>
      <c r="L108" s="15"/>
    </row>
    <row r="109" spans="1:12" x14ac:dyDescent="0.15">
      <c r="B109" s="15"/>
      <c r="C109" s="15"/>
      <c r="D109" s="15">
        <v>1036</v>
      </c>
      <c r="E109" s="15">
        <v>2037</v>
      </c>
      <c r="F109" s="15">
        <f t="shared" si="4"/>
        <v>3073</v>
      </c>
      <c r="G109" s="27" t="s">
        <v>128</v>
      </c>
      <c r="H109" s="15">
        <v>10.5</v>
      </c>
      <c r="I109" s="15">
        <v>11.5</v>
      </c>
      <c r="J109" s="30" t="s">
        <v>129</v>
      </c>
      <c r="K109" s="15">
        <v>1.9E-2</v>
      </c>
      <c r="L109" s="15"/>
    </row>
    <row r="110" spans="1:12" x14ac:dyDescent="0.15">
      <c r="A110" t="s">
        <v>40</v>
      </c>
      <c r="D110" s="15">
        <f>SUM(D93:D109)</f>
        <v>101836</v>
      </c>
      <c r="E110" s="15">
        <f>SUM(E93:E109)</f>
        <v>2037</v>
      </c>
      <c r="F110" s="15">
        <f>SUM(F93:F109)</f>
        <v>103873</v>
      </c>
      <c r="G110" s="44">
        <v>17</v>
      </c>
      <c r="H110" s="41">
        <f>SUM(H93:H109)</f>
        <v>346.5</v>
      </c>
      <c r="I110" s="41">
        <f>SUM(I93:I109)</f>
        <v>363.5</v>
      </c>
      <c r="J110" s="15"/>
      <c r="K110" s="41">
        <f>SUM(K93:K109)</f>
        <v>0.64300000000000002</v>
      </c>
    </row>
    <row r="112" spans="1:12" ht="26.25" x14ac:dyDescent="0.15">
      <c r="A112" s="50" t="s">
        <v>1</v>
      </c>
      <c r="B112" s="51"/>
      <c r="C112" s="51"/>
      <c r="D112" s="51"/>
      <c r="E112" s="51"/>
      <c r="F112" s="51"/>
      <c r="G112" s="67"/>
      <c r="H112" s="51"/>
      <c r="I112" s="51"/>
      <c r="J112" s="51"/>
      <c r="K112" s="51"/>
      <c r="L112" s="28"/>
    </row>
    <row r="113" spans="1:12" ht="15" x14ac:dyDescent="0.15">
      <c r="A113" s="52" t="s">
        <v>2</v>
      </c>
      <c r="B113" s="52"/>
      <c r="C113" s="52"/>
      <c r="D113" s="53">
        <f ca="1">TODAY()</f>
        <v>45787</v>
      </c>
      <c r="E113" s="53"/>
      <c r="F113" s="53"/>
      <c r="G113" s="68"/>
      <c r="H113" s="53"/>
      <c r="I113" s="53"/>
      <c r="J113" s="53"/>
      <c r="K113" s="53"/>
      <c r="L113" s="28"/>
    </row>
    <row r="114" spans="1:12" x14ac:dyDescent="0.15">
      <c r="A114" s="60" t="s">
        <v>3</v>
      </c>
      <c r="B114" s="61"/>
      <c r="C114" s="61"/>
      <c r="D114" s="62"/>
      <c r="E114" s="63"/>
      <c r="F114" s="63"/>
      <c r="G114" s="63"/>
      <c r="H114" s="63"/>
      <c r="I114" s="63"/>
      <c r="J114" s="63"/>
      <c r="K114" s="63"/>
      <c r="L114" s="63"/>
    </row>
    <row r="115" spans="1:12" x14ac:dyDescent="0.15">
      <c r="A115" s="61"/>
      <c r="B115" s="61"/>
      <c r="C115" s="61"/>
      <c r="D115" s="62"/>
      <c r="E115" s="63"/>
      <c r="F115" s="63"/>
      <c r="G115" s="63"/>
      <c r="H115" s="63"/>
      <c r="I115" s="63"/>
      <c r="J115" s="63"/>
      <c r="K115" s="63"/>
      <c r="L115" s="63"/>
    </row>
    <row r="116" spans="1:12" ht="15" x14ac:dyDescent="0.15">
      <c r="A116" s="28"/>
      <c r="B116" s="28"/>
      <c r="C116" s="28"/>
      <c r="D116" s="33"/>
      <c r="E116" s="34"/>
      <c r="F116" s="33"/>
      <c r="G116" s="43"/>
      <c r="H116" s="33"/>
      <c r="I116" s="33"/>
      <c r="J116" s="33"/>
      <c r="K116" s="33"/>
    </row>
    <row r="117" spans="1:12" ht="25.5" x14ac:dyDescent="0.15">
      <c r="A117" s="5" t="s">
        <v>4</v>
      </c>
      <c r="B117" s="6" t="s">
        <v>5</v>
      </c>
      <c r="C117" s="7" t="s">
        <v>6</v>
      </c>
      <c r="D117" s="8" t="s">
        <v>8</v>
      </c>
      <c r="E117" s="8" t="s">
        <v>9</v>
      </c>
      <c r="F117" s="8" t="s">
        <v>10</v>
      </c>
      <c r="G117" s="7" t="s">
        <v>11</v>
      </c>
      <c r="H117" s="17" t="s">
        <v>12</v>
      </c>
      <c r="I117" s="17" t="s">
        <v>13</v>
      </c>
      <c r="J117" s="17" t="s">
        <v>14</v>
      </c>
      <c r="K117" s="17" t="s">
        <v>15</v>
      </c>
      <c r="L117" s="17" t="s">
        <v>16</v>
      </c>
    </row>
    <row r="118" spans="1:12" ht="24.75" x14ac:dyDescent="0.15">
      <c r="A118" s="20" t="s">
        <v>17</v>
      </c>
      <c r="B118" s="21" t="s">
        <v>18</v>
      </c>
      <c r="C118" s="22" t="s">
        <v>19</v>
      </c>
      <c r="D118" s="23" t="s">
        <v>21</v>
      </c>
      <c r="E118" s="24" t="s">
        <v>22</v>
      </c>
      <c r="F118" s="24" t="s">
        <v>23</v>
      </c>
      <c r="G118" s="25" t="s">
        <v>24</v>
      </c>
      <c r="H118" s="26" t="s">
        <v>25</v>
      </c>
      <c r="I118" s="26" t="s">
        <v>26</v>
      </c>
      <c r="J118" s="26" t="s">
        <v>27</v>
      </c>
      <c r="K118" s="26" t="s">
        <v>28</v>
      </c>
      <c r="L118" s="29" t="s">
        <v>29</v>
      </c>
    </row>
    <row r="119" spans="1:12" x14ac:dyDescent="0.15">
      <c r="A119" s="15" t="s">
        <v>61</v>
      </c>
      <c r="B119" s="15" t="s">
        <v>64</v>
      </c>
      <c r="C119" s="15" t="s">
        <v>63</v>
      </c>
      <c r="D119" s="15">
        <v>6300</v>
      </c>
      <c r="E119" s="15"/>
      <c r="F119" s="15">
        <f>D119+E119</f>
        <v>6300</v>
      </c>
      <c r="G119" s="27" t="s">
        <v>130</v>
      </c>
      <c r="H119" s="15">
        <v>21</v>
      </c>
      <c r="I119" s="15">
        <v>22</v>
      </c>
      <c r="J119" s="30" t="s">
        <v>82</v>
      </c>
      <c r="K119" s="15">
        <v>3.9E-2</v>
      </c>
      <c r="L119" s="15" t="s">
        <v>131</v>
      </c>
    </row>
    <row r="120" spans="1:12" x14ac:dyDescent="0.15">
      <c r="B120" s="15"/>
      <c r="C120" s="15"/>
      <c r="D120" s="15">
        <v>6300</v>
      </c>
      <c r="E120" s="15"/>
      <c r="F120" s="15">
        <f>D120+E120</f>
        <v>6300</v>
      </c>
      <c r="G120" s="27" t="s">
        <v>132</v>
      </c>
      <c r="H120" s="15">
        <v>21</v>
      </c>
      <c r="I120" s="15">
        <v>22</v>
      </c>
      <c r="J120" s="30" t="s">
        <v>82</v>
      </c>
      <c r="K120" s="15">
        <v>3.9E-2</v>
      </c>
      <c r="L120" s="15"/>
    </row>
    <row r="121" spans="1:12" x14ac:dyDescent="0.15">
      <c r="B121" s="15"/>
      <c r="C121" s="15"/>
      <c r="D121" s="15">
        <v>4050</v>
      </c>
      <c r="E121" s="15">
        <v>333</v>
      </c>
      <c r="F121" s="15">
        <f>D121+E121</f>
        <v>4383</v>
      </c>
      <c r="G121" s="27" t="s">
        <v>133</v>
      </c>
      <c r="H121" s="15">
        <v>14.7</v>
      </c>
      <c r="I121" s="15">
        <v>15.7</v>
      </c>
      <c r="J121" s="30" t="s">
        <v>134</v>
      </c>
      <c r="K121" s="15">
        <v>2.8000000000000001E-2</v>
      </c>
      <c r="L121" s="15"/>
    </row>
    <row r="122" spans="1:12" x14ac:dyDescent="0.15">
      <c r="A122" t="s">
        <v>40</v>
      </c>
      <c r="D122" s="15">
        <f>SUM(D119:D121)</f>
        <v>16650</v>
      </c>
      <c r="E122" s="15">
        <f>SUM(E119:E121)</f>
        <v>333</v>
      </c>
      <c r="F122" s="15">
        <f>SUM(F119:F121)</f>
        <v>16983</v>
      </c>
      <c r="G122" s="44">
        <v>3</v>
      </c>
      <c r="H122" s="41">
        <f>SUM(H119:H121)</f>
        <v>56.7</v>
      </c>
      <c r="I122" s="41">
        <f>SUM(I119:I121)</f>
        <v>59.7</v>
      </c>
      <c r="J122" s="15"/>
      <c r="K122" s="41">
        <f>SUM(K119:K121)</f>
        <v>0.106</v>
      </c>
    </row>
    <row r="124" spans="1:12" ht="26.25" x14ac:dyDescent="0.15">
      <c r="A124" s="50" t="s">
        <v>1</v>
      </c>
      <c r="B124" s="51"/>
      <c r="C124" s="51"/>
      <c r="D124" s="51"/>
      <c r="E124" s="51"/>
      <c r="F124" s="51"/>
      <c r="G124" s="67"/>
      <c r="H124" s="51"/>
      <c r="I124" s="51"/>
      <c r="J124" s="51"/>
      <c r="K124" s="51"/>
      <c r="L124" s="28"/>
    </row>
    <row r="125" spans="1:12" ht="15" x14ac:dyDescent="0.15">
      <c r="A125" s="52" t="s">
        <v>2</v>
      </c>
      <c r="B125" s="52"/>
      <c r="C125" s="52"/>
      <c r="D125" s="53">
        <f ca="1">TODAY()</f>
        <v>45787</v>
      </c>
      <c r="E125" s="53"/>
      <c r="F125" s="53"/>
      <c r="G125" s="68"/>
      <c r="H125" s="53"/>
      <c r="I125" s="53"/>
      <c r="J125" s="53"/>
      <c r="K125" s="53"/>
      <c r="L125" s="28"/>
    </row>
    <row r="126" spans="1:12" x14ac:dyDescent="0.15">
      <c r="A126" s="60" t="s">
        <v>3</v>
      </c>
      <c r="B126" s="61"/>
      <c r="C126" s="61"/>
      <c r="D126" s="62"/>
      <c r="E126" s="63"/>
      <c r="F126" s="63"/>
      <c r="G126" s="63"/>
      <c r="H126" s="63"/>
      <c r="I126" s="63"/>
      <c r="J126" s="63"/>
      <c r="K126" s="63"/>
      <c r="L126" s="63"/>
    </row>
    <row r="127" spans="1:12" x14ac:dyDescent="0.15">
      <c r="A127" s="61"/>
      <c r="B127" s="61"/>
      <c r="C127" s="61"/>
      <c r="D127" s="62"/>
      <c r="E127" s="63"/>
      <c r="F127" s="63"/>
      <c r="G127" s="63"/>
      <c r="H127" s="63"/>
      <c r="I127" s="63"/>
      <c r="J127" s="63"/>
      <c r="K127" s="63"/>
      <c r="L127" s="63"/>
    </row>
    <row r="128" spans="1:12" ht="15" x14ac:dyDescent="0.15">
      <c r="A128" s="28"/>
      <c r="B128" s="28"/>
      <c r="C128" s="28"/>
      <c r="D128" s="33"/>
      <c r="E128" s="34"/>
      <c r="F128" s="33"/>
      <c r="G128" s="43"/>
      <c r="H128" s="33"/>
      <c r="I128" s="33"/>
      <c r="J128" s="33"/>
      <c r="K128" s="33"/>
    </row>
    <row r="129" spans="1:12" ht="25.5" x14ac:dyDescent="0.15">
      <c r="A129" s="5" t="s">
        <v>4</v>
      </c>
      <c r="B129" s="6" t="s">
        <v>5</v>
      </c>
      <c r="C129" s="7" t="s">
        <v>6</v>
      </c>
      <c r="D129" s="8" t="s">
        <v>8</v>
      </c>
      <c r="E129" s="8" t="s">
        <v>9</v>
      </c>
      <c r="F129" s="8" t="s">
        <v>10</v>
      </c>
      <c r="G129" s="7" t="s">
        <v>11</v>
      </c>
      <c r="H129" s="17" t="s">
        <v>12</v>
      </c>
      <c r="I129" s="17" t="s">
        <v>13</v>
      </c>
      <c r="J129" s="17" t="s">
        <v>14</v>
      </c>
      <c r="K129" s="17" t="s">
        <v>15</v>
      </c>
      <c r="L129" s="17" t="s">
        <v>16</v>
      </c>
    </row>
    <row r="130" spans="1:12" ht="24.75" x14ac:dyDescent="0.15">
      <c r="A130" s="20" t="s">
        <v>17</v>
      </c>
      <c r="B130" s="21" t="s">
        <v>18</v>
      </c>
      <c r="C130" s="22" t="s">
        <v>19</v>
      </c>
      <c r="D130" s="23" t="s">
        <v>21</v>
      </c>
      <c r="E130" s="24" t="s">
        <v>22</v>
      </c>
      <c r="F130" s="24" t="s">
        <v>23</v>
      </c>
      <c r="G130" s="25" t="s">
        <v>24</v>
      </c>
      <c r="H130" s="26" t="s">
        <v>25</v>
      </c>
      <c r="I130" s="26" t="s">
        <v>26</v>
      </c>
      <c r="J130" s="26" t="s">
        <v>27</v>
      </c>
      <c r="K130" s="26" t="s">
        <v>28</v>
      </c>
      <c r="L130" s="29" t="s">
        <v>29</v>
      </c>
    </row>
    <row r="131" spans="1:12" x14ac:dyDescent="0.15">
      <c r="A131" s="15" t="s">
        <v>61</v>
      </c>
      <c r="B131" s="15" t="s">
        <v>64</v>
      </c>
      <c r="C131" s="15" t="s">
        <v>63</v>
      </c>
      <c r="D131" s="15">
        <v>6300</v>
      </c>
      <c r="E131" s="15"/>
      <c r="F131" s="15">
        <f>D131+E131</f>
        <v>6300</v>
      </c>
      <c r="G131" s="27" t="s">
        <v>81</v>
      </c>
      <c r="H131" s="15">
        <v>21</v>
      </c>
      <c r="I131" s="15">
        <v>22</v>
      </c>
      <c r="J131" s="30" t="s">
        <v>82</v>
      </c>
      <c r="K131" s="15">
        <v>3.9E-2</v>
      </c>
      <c r="L131" s="15" t="s">
        <v>135</v>
      </c>
    </row>
    <row r="132" spans="1:12" x14ac:dyDescent="0.15">
      <c r="B132" s="15"/>
      <c r="C132" s="15"/>
      <c r="D132" s="15">
        <v>610</v>
      </c>
      <c r="E132" s="15">
        <v>138</v>
      </c>
      <c r="F132" s="15">
        <f>D132+E132</f>
        <v>748</v>
      </c>
      <c r="G132" s="27" t="s">
        <v>84</v>
      </c>
      <c r="H132" s="15">
        <v>3</v>
      </c>
      <c r="I132" s="15">
        <v>4</v>
      </c>
      <c r="J132" s="30" t="s">
        <v>136</v>
      </c>
      <c r="K132" s="15">
        <v>6.0000000000000001E-3</v>
      </c>
      <c r="L132" s="15"/>
    </row>
    <row r="133" spans="1:12" x14ac:dyDescent="0.15">
      <c r="A133" t="s">
        <v>40</v>
      </c>
      <c r="D133" s="15">
        <f>SUM(D131:D132)</f>
        <v>6910</v>
      </c>
      <c r="E133" s="15">
        <f>SUM(E131:E132)</f>
        <v>138</v>
      </c>
      <c r="F133" s="15">
        <f>SUM(F131:F132)</f>
        <v>7048</v>
      </c>
      <c r="G133" s="44">
        <v>2</v>
      </c>
      <c r="H133" s="41">
        <f>SUM(H131:H132)</f>
        <v>24</v>
      </c>
      <c r="I133" s="41">
        <f>SUM(I131:I132)</f>
        <v>26</v>
      </c>
      <c r="J133" s="15"/>
      <c r="K133" s="41">
        <f>SUM(K131:K132)</f>
        <v>4.4999999999999998E-2</v>
      </c>
    </row>
    <row r="135" spans="1:12" ht="26.25" x14ac:dyDescent="0.15">
      <c r="A135" s="50" t="s">
        <v>1</v>
      </c>
      <c r="B135" s="51"/>
      <c r="C135" s="51"/>
      <c r="D135" s="51"/>
      <c r="E135" s="51"/>
      <c r="F135" s="51"/>
      <c r="G135" s="67"/>
      <c r="H135" s="51"/>
      <c r="I135" s="51"/>
      <c r="J135" s="51"/>
      <c r="K135" s="51"/>
      <c r="L135" s="28"/>
    </row>
    <row r="136" spans="1:12" ht="15" x14ac:dyDescent="0.15">
      <c r="A136" s="52" t="s">
        <v>2</v>
      </c>
      <c r="B136" s="52"/>
      <c r="C136" s="52"/>
      <c r="D136" s="53">
        <f ca="1">TODAY()</f>
        <v>45787</v>
      </c>
      <c r="E136" s="53"/>
      <c r="F136" s="53"/>
      <c r="G136" s="68"/>
      <c r="H136" s="53"/>
      <c r="I136" s="53"/>
      <c r="J136" s="53"/>
      <c r="K136" s="53"/>
      <c r="L136" s="28"/>
    </row>
    <row r="137" spans="1:12" x14ac:dyDescent="0.15">
      <c r="A137" s="60" t="s">
        <v>3</v>
      </c>
      <c r="B137" s="61"/>
      <c r="C137" s="61"/>
      <c r="D137" s="62"/>
      <c r="E137" s="63"/>
      <c r="F137" s="63"/>
      <c r="G137" s="63"/>
      <c r="H137" s="63"/>
      <c r="I137" s="63"/>
      <c r="J137" s="63"/>
      <c r="K137" s="63"/>
      <c r="L137" s="63"/>
    </row>
    <row r="138" spans="1:12" x14ac:dyDescent="0.15">
      <c r="A138" s="61"/>
      <c r="B138" s="61"/>
      <c r="C138" s="61"/>
      <c r="D138" s="62"/>
      <c r="E138" s="63"/>
      <c r="F138" s="63"/>
      <c r="G138" s="63"/>
      <c r="H138" s="63"/>
      <c r="I138" s="63"/>
      <c r="J138" s="63"/>
      <c r="K138" s="63"/>
      <c r="L138" s="63"/>
    </row>
    <row r="139" spans="1:12" ht="15" x14ac:dyDescent="0.15">
      <c r="A139" s="28"/>
      <c r="B139" s="28"/>
      <c r="C139" s="28"/>
      <c r="D139" s="33"/>
      <c r="E139" s="34"/>
      <c r="F139" s="33"/>
      <c r="G139" s="43"/>
      <c r="H139" s="33"/>
      <c r="I139" s="33"/>
      <c r="J139" s="33"/>
      <c r="K139" s="33"/>
    </row>
    <row r="140" spans="1:12" ht="25.5" x14ac:dyDescent="0.15">
      <c r="A140" s="5" t="s">
        <v>4</v>
      </c>
      <c r="B140" s="6" t="s">
        <v>5</v>
      </c>
      <c r="C140" s="7" t="s">
        <v>6</v>
      </c>
      <c r="D140" s="8" t="s">
        <v>8</v>
      </c>
      <c r="E140" s="8" t="s">
        <v>9</v>
      </c>
      <c r="F140" s="8" t="s">
        <v>10</v>
      </c>
      <c r="G140" s="7" t="s">
        <v>11</v>
      </c>
      <c r="H140" s="17" t="s">
        <v>12</v>
      </c>
      <c r="I140" s="17" t="s">
        <v>13</v>
      </c>
      <c r="J140" s="17" t="s">
        <v>14</v>
      </c>
      <c r="K140" s="17" t="s">
        <v>15</v>
      </c>
      <c r="L140" s="17" t="s">
        <v>16</v>
      </c>
    </row>
    <row r="141" spans="1:12" ht="24.75" x14ac:dyDescent="0.15">
      <c r="A141" s="20" t="s">
        <v>17</v>
      </c>
      <c r="B141" s="21" t="s">
        <v>18</v>
      </c>
      <c r="C141" s="22" t="s">
        <v>19</v>
      </c>
      <c r="D141" s="23" t="s">
        <v>21</v>
      </c>
      <c r="E141" s="24" t="s">
        <v>22</v>
      </c>
      <c r="F141" s="24" t="s">
        <v>23</v>
      </c>
      <c r="G141" s="25" t="s">
        <v>24</v>
      </c>
      <c r="H141" s="26" t="s">
        <v>25</v>
      </c>
      <c r="I141" s="26" t="s">
        <v>26</v>
      </c>
      <c r="J141" s="26" t="s">
        <v>27</v>
      </c>
      <c r="K141" s="26" t="s">
        <v>28</v>
      </c>
      <c r="L141" s="29" t="s">
        <v>29</v>
      </c>
    </row>
    <row r="142" spans="1:12" x14ac:dyDescent="0.15">
      <c r="A142" s="15" t="s">
        <v>61</v>
      </c>
      <c r="B142" s="15" t="s">
        <v>64</v>
      </c>
      <c r="C142" s="15" t="s">
        <v>63</v>
      </c>
      <c r="D142" s="15">
        <v>6300</v>
      </c>
      <c r="E142" s="15"/>
      <c r="F142" s="15">
        <f>D142+E142</f>
        <v>6300</v>
      </c>
      <c r="G142" s="27" t="s">
        <v>137</v>
      </c>
      <c r="H142" s="15">
        <v>21</v>
      </c>
      <c r="I142" s="15">
        <v>22</v>
      </c>
      <c r="J142" s="30" t="s">
        <v>82</v>
      </c>
      <c r="K142" s="15">
        <v>3.9E-2</v>
      </c>
      <c r="L142" s="15" t="s">
        <v>138</v>
      </c>
    </row>
    <row r="143" spans="1:12" x14ac:dyDescent="0.15">
      <c r="B143" s="15"/>
      <c r="C143" s="15"/>
      <c r="D143" s="15">
        <v>6300</v>
      </c>
      <c r="E143" s="15"/>
      <c r="F143" s="15">
        <f>D143+E143</f>
        <v>6300</v>
      </c>
      <c r="G143" s="27" t="s">
        <v>139</v>
      </c>
      <c r="H143" s="15">
        <v>21</v>
      </c>
      <c r="I143" s="15">
        <v>22</v>
      </c>
      <c r="J143" s="30" t="s">
        <v>82</v>
      </c>
      <c r="K143" s="15">
        <v>3.9E-2</v>
      </c>
      <c r="L143" s="15"/>
    </row>
    <row r="144" spans="1:12" x14ac:dyDescent="0.15">
      <c r="B144" s="15"/>
      <c r="C144" s="15"/>
      <c r="D144" s="15">
        <v>6300</v>
      </c>
      <c r="E144" s="15"/>
      <c r="F144" s="15">
        <f>D144+E144</f>
        <v>6300</v>
      </c>
      <c r="G144" s="27" t="s">
        <v>140</v>
      </c>
      <c r="H144" s="15">
        <v>21</v>
      </c>
      <c r="I144" s="15">
        <v>22</v>
      </c>
      <c r="J144" s="30" t="s">
        <v>82</v>
      </c>
      <c r="K144" s="15">
        <v>3.9E-2</v>
      </c>
      <c r="L144" s="15"/>
    </row>
    <row r="145" spans="1:12" x14ac:dyDescent="0.15">
      <c r="B145" s="15"/>
      <c r="C145" s="15"/>
      <c r="D145" s="15">
        <v>834</v>
      </c>
      <c r="E145" s="15">
        <v>395</v>
      </c>
      <c r="F145" s="15">
        <f>D145+E145</f>
        <v>1229</v>
      </c>
      <c r="G145" s="27" t="s">
        <v>141</v>
      </c>
      <c r="H145" s="15">
        <v>5</v>
      </c>
      <c r="I145" s="15">
        <v>6</v>
      </c>
      <c r="J145" s="30" t="s">
        <v>142</v>
      </c>
      <c r="K145" s="15">
        <v>1E-3</v>
      </c>
      <c r="L145" s="15"/>
    </row>
    <row r="146" spans="1:12" x14ac:dyDescent="0.15">
      <c r="A146" t="s">
        <v>40</v>
      </c>
      <c r="D146" s="15">
        <f>SUM(D142:D145)</f>
        <v>19734</v>
      </c>
      <c r="E146" s="15">
        <f>SUM(E142:E145)</f>
        <v>395</v>
      </c>
      <c r="F146" s="15">
        <f>SUM(F142:F145)</f>
        <v>20129</v>
      </c>
      <c r="G146" s="44">
        <v>4</v>
      </c>
      <c r="H146" s="41">
        <f>SUM(H142:H145)</f>
        <v>68</v>
      </c>
      <c r="I146" s="41">
        <f>SUM(I142:I145)</f>
        <v>72</v>
      </c>
      <c r="J146" s="15"/>
      <c r="K146" s="41">
        <f>SUM(K142:K145)</f>
        <v>0.11799999999999999</v>
      </c>
    </row>
    <row r="148" spans="1:12" ht="26.25" x14ac:dyDescent="0.15">
      <c r="A148" s="50" t="s">
        <v>1</v>
      </c>
      <c r="B148" s="51"/>
      <c r="C148" s="51"/>
      <c r="D148" s="51"/>
      <c r="E148" s="51"/>
      <c r="F148" s="51"/>
      <c r="G148" s="67"/>
      <c r="H148" s="51"/>
      <c r="I148" s="51"/>
      <c r="J148" s="51"/>
      <c r="K148" s="51"/>
      <c r="L148" s="28"/>
    </row>
    <row r="149" spans="1:12" ht="15" x14ac:dyDescent="0.15">
      <c r="A149" s="52" t="s">
        <v>2</v>
      </c>
      <c r="B149" s="52"/>
      <c r="C149" s="52"/>
      <c r="D149" s="53">
        <f ca="1">TODAY()</f>
        <v>45787</v>
      </c>
      <c r="E149" s="53"/>
      <c r="F149" s="53"/>
      <c r="G149" s="68"/>
      <c r="H149" s="53"/>
      <c r="I149" s="53"/>
      <c r="J149" s="53"/>
      <c r="K149" s="53"/>
      <c r="L149" s="28"/>
    </row>
    <row r="150" spans="1:12" x14ac:dyDescent="0.15">
      <c r="A150" s="60" t="s">
        <v>3</v>
      </c>
      <c r="B150" s="61"/>
      <c r="C150" s="61"/>
      <c r="D150" s="62"/>
      <c r="E150" s="63"/>
      <c r="F150" s="63"/>
      <c r="G150" s="63"/>
      <c r="H150" s="63"/>
      <c r="I150" s="63"/>
      <c r="J150" s="63"/>
      <c r="K150" s="63"/>
      <c r="L150" s="63"/>
    </row>
    <row r="151" spans="1:12" x14ac:dyDescent="0.15">
      <c r="A151" s="61"/>
      <c r="B151" s="61"/>
      <c r="C151" s="61"/>
      <c r="D151" s="62"/>
      <c r="E151" s="63"/>
      <c r="F151" s="63"/>
      <c r="G151" s="63"/>
      <c r="H151" s="63"/>
      <c r="I151" s="63"/>
      <c r="J151" s="63"/>
      <c r="K151" s="63"/>
      <c r="L151" s="63"/>
    </row>
    <row r="152" spans="1:12" ht="15" x14ac:dyDescent="0.15">
      <c r="A152" s="28"/>
      <c r="B152" s="28"/>
      <c r="C152" s="28"/>
      <c r="D152" s="33"/>
      <c r="E152" s="34"/>
      <c r="F152" s="33"/>
      <c r="G152" s="43"/>
      <c r="H152" s="33"/>
      <c r="I152" s="33"/>
      <c r="J152" s="33"/>
      <c r="K152" s="33"/>
    </row>
    <row r="153" spans="1:12" ht="25.5" x14ac:dyDescent="0.15">
      <c r="A153" s="5" t="s">
        <v>4</v>
      </c>
      <c r="B153" s="6" t="s">
        <v>5</v>
      </c>
      <c r="C153" s="7" t="s">
        <v>6</v>
      </c>
      <c r="D153" s="8" t="s">
        <v>8</v>
      </c>
      <c r="E153" s="8" t="s">
        <v>9</v>
      </c>
      <c r="F153" s="8" t="s">
        <v>10</v>
      </c>
      <c r="G153" s="7" t="s">
        <v>11</v>
      </c>
      <c r="H153" s="17" t="s">
        <v>12</v>
      </c>
      <c r="I153" s="17" t="s">
        <v>13</v>
      </c>
      <c r="J153" s="17" t="s">
        <v>14</v>
      </c>
      <c r="K153" s="17" t="s">
        <v>15</v>
      </c>
      <c r="L153" s="17" t="s">
        <v>16</v>
      </c>
    </row>
    <row r="154" spans="1:12" ht="24.75" x14ac:dyDescent="0.15">
      <c r="A154" s="20" t="s">
        <v>17</v>
      </c>
      <c r="B154" s="21" t="s">
        <v>18</v>
      </c>
      <c r="C154" s="22" t="s">
        <v>19</v>
      </c>
      <c r="D154" s="23" t="s">
        <v>21</v>
      </c>
      <c r="E154" s="24" t="s">
        <v>22</v>
      </c>
      <c r="F154" s="24" t="s">
        <v>23</v>
      </c>
      <c r="G154" s="25" t="s">
        <v>24</v>
      </c>
      <c r="H154" s="26" t="s">
        <v>25</v>
      </c>
      <c r="I154" s="26" t="s">
        <v>26</v>
      </c>
      <c r="J154" s="26" t="s">
        <v>27</v>
      </c>
      <c r="K154" s="26" t="s">
        <v>28</v>
      </c>
      <c r="L154" s="29" t="s">
        <v>29</v>
      </c>
    </row>
    <row r="155" spans="1:12" ht="40.5" x14ac:dyDescent="0.15">
      <c r="A155" s="15" t="s">
        <v>61</v>
      </c>
      <c r="B155" s="15" t="s">
        <v>73</v>
      </c>
      <c r="C155" s="15" t="s">
        <v>63</v>
      </c>
      <c r="D155" s="15">
        <v>5000</v>
      </c>
      <c r="E155" s="15"/>
      <c r="F155" s="15">
        <f t="shared" ref="F155:F160" si="5">D155+E155</f>
        <v>5000</v>
      </c>
      <c r="G155" s="27" t="s">
        <v>143</v>
      </c>
      <c r="H155" s="15">
        <v>21</v>
      </c>
      <c r="I155" s="15">
        <v>22</v>
      </c>
      <c r="J155" s="30" t="s">
        <v>82</v>
      </c>
      <c r="K155" s="15">
        <v>3.9E-2</v>
      </c>
      <c r="L155" s="16" t="s">
        <v>144</v>
      </c>
    </row>
    <row r="156" spans="1:12" x14ac:dyDescent="0.15">
      <c r="B156" s="15"/>
      <c r="C156" s="15"/>
      <c r="D156" s="15">
        <v>5000</v>
      </c>
      <c r="E156" s="15"/>
      <c r="F156" s="15">
        <f t="shared" si="5"/>
        <v>5000</v>
      </c>
      <c r="G156" s="27" t="s">
        <v>145</v>
      </c>
      <c r="H156" s="15">
        <v>21</v>
      </c>
      <c r="I156" s="15">
        <v>22</v>
      </c>
      <c r="J156" s="30" t="s">
        <v>82</v>
      </c>
      <c r="K156" s="15">
        <v>3.9E-2</v>
      </c>
      <c r="L156" s="15"/>
    </row>
    <row r="157" spans="1:12" x14ac:dyDescent="0.15">
      <c r="B157" s="15"/>
      <c r="C157" s="15"/>
      <c r="D157" s="15">
        <v>5000</v>
      </c>
      <c r="E157" s="15"/>
      <c r="F157" s="15">
        <f t="shared" si="5"/>
        <v>5000</v>
      </c>
      <c r="G157" s="27" t="s">
        <v>146</v>
      </c>
      <c r="H157" s="15">
        <v>21</v>
      </c>
      <c r="I157" s="15">
        <v>22</v>
      </c>
      <c r="J157" s="30" t="s">
        <v>82</v>
      </c>
      <c r="K157" s="15">
        <v>3.9E-2</v>
      </c>
      <c r="L157" s="15"/>
    </row>
    <row r="158" spans="1:12" x14ac:dyDescent="0.15">
      <c r="B158" s="15"/>
      <c r="C158" s="15"/>
      <c r="D158" s="15">
        <v>5000</v>
      </c>
      <c r="E158" s="15"/>
      <c r="F158" s="15">
        <f t="shared" si="5"/>
        <v>5000</v>
      </c>
      <c r="G158" s="27" t="s">
        <v>147</v>
      </c>
      <c r="H158" s="15">
        <v>21</v>
      </c>
      <c r="I158" s="15">
        <v>22</v>
      </c>
      <c r="J158" s="30" t="s">
        <v>82</v>
      </c>
      <c r="K158" s="15">
        <v>3.9E-2</v>
      </c>
      <c r="L158" s="15"/>
    </row>
    <row r="159" spans="1:12" x14ac:dyDescent="0.15">
      <c r="B159" s="15"/>
      <c r="C159" s="15"/>
      <c r="D159" s="15">
        <v>5000</v>
      </c>
      <c r="E159" s="15"/>
      <c r="F159" s="15">
        <f t="shared" si="5"/>
        <v>5000</v>
      </c>
      <c r="G159" s="27" t="s">
        <v>148</v>
      </c>
      <c r="H159" s="15">
        <v>21</v>
      </c>
      <c r="I159" s="15">
        <v>22</v>
      </c>
      <c r="J159" s="30" t="s">
        <v>82</v>
      </c>
      <c r="K159" s="15">
        <v>3.9E-2</v>
      </c>
      <c r="L159" s="15"/>
    </row>
    <row r="160" spans="1:12" x14ac:dyDescent="0.15">
      <c r="B160" s="15"/>
      <c r="C160" s="15"/>
      <c r="D160" s="15">
        <v>4040</v>
      </c>
      <c r="E160" s="15">
        <v>581</v>
      </c>
      <c r="F160" s="15">
        <f t="shared" si="5"/>
        <v>4621</v>
      </c>
      <c r="G160" s="27" t="s">
        <v>149</v>
      </c>
      <c r="H160" s="15">
        <v>19.5</v>
      </c>
      <c r="I160" s="15">
        <v>20.5</v>
      </c>
      <c r="J160" s="30" t="s">
        <v>150</v>
      </c>
      <c r="K160" s="15">
        <v>3.7999999999999999E-2</v>
      </c>
      <c r="L160" s="15"/>
    </row>
    <row r="161" spans="1:11" x14ac:dyDescent="0.15">
      <c r="A161" t="s">
        <v>40</v>
      </c>
      <c r="D161" s="15">
        <f>SUM(D155:D160)</f>
        <v>29040</v>
      </c>
      <c r="E161" s="15">
        <f>SUM(E155:E160)</f>
        <v>581</v>
      </c>
      <c r="F161" s="15">
        <f>SUM(F155:F160)</f>
        <v>29621</v>
      </c>
      <c r="G161" s="44">
        <v>6</v>
      </c>
      <c r="H161" s="41">
        <f>SUM(H155:H160)</f>
        <v>124.5</v>
      </c>
      <c r="I161" s="41">
        <f>SUM(I155:I160)</f>
        <v>130.5</v>
      </c>
      <c r="J161" s="15"/>
      <c r="K161" s="41">
        <f>SUM(K155:K160)</f>
        <v>0.23300000000000001</v>
      </c>
    </row>
  </sheetData>
  <mergeCells count="55">
    <mergeCell ref="A1:K1"/>
    <mergeCell ref="A2:C2"/>
    <mergeCell ref="D2:K2"/>
    <mergeCell ref="A17:K17"/>
    <mergeCell ref="A18:C18"/>
    <mergeCell ref="D18:K18"/>
    <mergeCell ref="A3:C4"/>
    <mergeCell ref="D3:L4"/>
    <mergeCell ref="A48:K48"/>
    <mergeCell ref="A49:C49"/>
    <mergeCell ref="D49:K49"/>
    <mergeCell ref="A66:K66"/>
    <mergeCell ref="A67:C67"/>
    <mergeCell ref="D67:K67"/>
    <mergeCell ref="A149:C149"/>
    <mergeCell ref="D149:K149"/>
    <mergeCell ref="A150:C151"/>
    <mergeCell ref="D150:L151"/>
    <mergeCell ref="A124:K124"/>
    <mergeCell ref="A125:C125"/>
    <mergeCell ref="D125:K125"/>
    <mergeCell ref="A135:K135"/>
    <mergeCell ref="A136:C136"/>
    <mergeCell ref="D136:K136"/>
    <mergeCell ref="A126:C127"/>
    <mergeCell ref="D126:L127"/>
    <mergeCell ref="A137:C138"/>
    <mergeCell ref="D137:L138"/>
    <mergeCell ref="A148:K148"/>
    <mergeCell ref="A50:C51"/>
    <mergeCell ref="D50:L51"/>
    <mergeCell ref="A68:C69"/>
    <mergeCell ref="D68:L69"/>
    <mergeCell ref="A114:C115"/>
    <mergeCell ref="D114:L115"/>
    <mergeCell ref="A86:K86"/>
    <mergeCell ref="A87:C87"/>
    <mergeCell ref="D87:K87"/>
    <mergeCell ref="A112:K112"/>
    <mergeCell ref="A113:C113"/>
    <mergeCell ref="D113:K113"/>
    <mergeCell ref="D88:L89"/>
    <mergeCell ref="A88:C89"/>
    <mergeCell ref="A19:C20"/>
    <mergeCell ref="D19:L20"/>
    <mergeCell ref="A29:C30"/>
    <mergeCell ref="D29:L30"/>
    <mergeCell ref="A40:C41"/>
    <mergeCell ref="D40:L41"/>
    <mergeCell ref="A27:K27"/>
    <mergeCell ref="A28:C28"/>
    <mergeCell ref="D28:K28"/>
    <mergeCell ref="A38:K38"/>
    <mergeCell ref="A39:C39"/>
    <mergeCell ref="D39:K39"/>
  </mergeCells>
  <phoneticPr fontId="21" type="noConversion"/>
  <pageMargins left="0.16111111111111101" right="0.16111111111111101" top="0.21249999999999999" bottom="0.21249999999999999" header="0.5" footer="0.5"/>
  <pageSetup paperSize="1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M14"/>
  <sheetViews>
    <sheetView tabSelected="1" workbookViewId="0">
      <selection activeCell="J31" sqref="J31"/>
    </sheetView>
  </sheetViews>
  <sheetFormatPr defaultColWidth="9" defaultRowHeight="13.5" x14ac:dyDescent="0.15"/>
  <cols>
    <col min="1" max="1" width="10.875" customWidth="1"/>
    <col min="2" max="2" width="32.25" customWidth="1"/>
    <col min="3" max="3" width="13.75" customWidth="1"/>
    <col min="12" max="12" width="9.375"/>
  </cols>
  <sheetData>
    <row r="1" spans="1:13" ht="26.25" x14ac:dyDescent="0.15">
      <c r="A1" s="71" t="s">
        <v>0</v>
      </c>
      <c r="B1" s="72"/>
      <c r="C1" s="73"/>
      <c r="D1" s="73"/>
      <c r="E1" s="73"/>
      <c r="F1" s="73"/>
      <c r="G1" s="73"/>
      <c r="H1" s="71"/>
      <c r="I1" s="73"/>
      <c r="J1" s="73"/>
      <c r="K1" s="73"/>
      <c r="L1" s="73"/>
      <c r="M1" s="1"/>
    </row>
    <row r="2" spans="1:13" ht="26.25" x14ac:dyDescent="0.15">
      <c r="A2" s="71" t="s">
        <v>1</v>
      </c>
      <c r="B2" s="72"/>
      <c r="C2" s="73"/>
      <c r="D2" s="73"/>
      <c r="E2" s="73"/>
      <c r="F2" s="73"/>
      <c r="G2" s="73"/>
      <c r="H2" s="71"/>
      <c r="I2" s="73"/>
      <c r="J2" s="73"/>
      <c r="K2" s="73"/>
      <c r="L2" s="73"/>
      <c r="M2" s="1"/>
    </row>
    <row r="3" spans="1:13" ht="15" x14ac:dyDescent="0.15">
      <c r="A3" s="74" t="s">
        <v>2</v>
      </c>
      <c r="B3" s="75"/>
      <c r="C3" s="74"/>
      <c r="D3" s="74"/>
      <c r="E3" s="76">
        <v>45786</v>
      </c>
      <c r="F3" s="76"/>
      <c r="G3" s="76"/>
      <c r="H3" s="76"/>
      <c r="I3" s="76"/>
      <c r="J3" s="76"/>
      <c r="K3" s="76"/>
      <c r="L3" s="76"/>
      <c r="M3" s="1"/>
    </row>
    <row r="4" spans="1:13" x14ac:dyDescent="0.15">
      <c r="A4" s="86" t="s">
        <v>3</v>
      </c>
      <c r="B4" s="87"/>
      <c r="C4" s="88"/>
      <c r="D4" s="88"/>
      <c r="E4" s="69" t="s">
        <v>160</v>
      </c>
      <c r="F4" s="70"/>
      <c r="G4" s="70"/>
      <c r="H4" s="70"/>
      <c r="I4" s="70"/>
      <c r="J4" s="70"/>
      <c r="K4" s="70"/>
      <c r="L4" s="70"/>
      <c r="M4" s="70"/>
    </row>
    <row r="5" spans="1:13" x14ac:dyDescent="0.15">
      <c r="A5" s="88"/>
      <c r="B5" s="87"/>
      <c r="C5" s="88"/>
      <c r="D5" s="88"/>
      <c r="E5" s="70"/>
      <c r="F5" s="70"/>
      <c r="G5" s="70"/>
      <c r="H5" s="70"/>
      <c r="I5" s="70"/>
      <c r="J5" s="70"/>
      <c r="K5" s="70"/>
      <c r="L5" s="70"/>
      <c r="M5" s="70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7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18" t="s">
        <v>25</v>
      </c>
      <c r="J8" s="18" t="s">
        <v>26</v>
      </c>
      <c r="K8" s="18" t="s">
        <v>27</v>
      </c>
      <c r="L8" s="18" t="s">
        <v>28</v>
      </c>
      <c r="M8" s="19" t="s">
        <v>29</v>
      </c>
    </row>
    <row r="9" spans="1:13" ht="27" x14ac:dyDescent="0.15">
      <c r="A9" s="15" t="s">
        <v>158</v>
      </c>
      <c r="B9" s="16" t="s">
        <v>159</v>
      </c>
      <c r="C9" s="15" t="s">
        <v>157</v>
      </c>
      <c r="D9" s="49" t="s">
        <v>39</v>
      </c>
      <c r="E9" s="15">
        <v>1956</v>
      </c>
      <c r="F9" s="15">
        <f t="shared" ref="F9:F14" si="0">G9-E9</f>
        <v>244</v>
      </c>
      <c r="G9" s="15">
        <v>2200</v>
      </c>
      <c r="H9" s="77" t="s">
        <v>34</v>
      </c>
      <c r="I9" s="80">
        <v>1.1000000000000001</v>
      </c>
      <c r="J9" s="80">
        <v>1.6</v>
      </c>
      <c r="K9" s="80" t="s">
        <v>156</v>
      </c>
      <c r="L9" s="83">
        <f>0.35*0.25*0.17</f>
        <v>1.4874999999999999E-2</v>
      </c>
      <c r="M9" s="15"/>
    </row>
    <row r="10" spans="1:13" ht="27" x14ac:dyDescent="0.15">
      <c r="A10" s="15" t="s">
        <v>158</v>
      </c>
      <c r="B10" s="16" t="s">
        <v>159</v>
      </c>
      <c r="C10" s="15" t="s">
        <v>157</v>
      </c>
      <c r="D10" s="49" t="s">
        <v>151</v>
      </c>
      <c r="E10" s="15">
        <v>4144</v>
      </c>
      <c r="F10" s="15">
        <f t="shared" si="0"/>
        <v>256</v>
      </c>
      <c r="G10" s="15">
        <v>4400</v>
      </c>
      <c r="H10" s="78"/>
      <c r="I10" s="81"/>
      <c r="J10" s="81"/>
      <c r="K10" s="81"/>
      <c r="L10" s="84"/>
      <c r="M10" s="15"/>
    </row>
    <row r="11" spans="1:13" ht="27" x14ac:dyDescent="0.15">
      <c r="A11" s="15" t="s">
        <v>158</v>
      </c>
      <c r="B11" s="16" t="s">
        <v>159</v>
      </c>
      <c r="C11" s="15" t="s">
        <v>157</v>
      </c>
      <c r="D11" s="15" t="s">
        <v>152</v>
      </c>
      <c r="E11" s="15">
        <v>6332</v>
      </c>
      <c r="F11" s="15">
        <f t="shared" si="0"/>
        <v>268</v>
      </c>
      <c r="G11" s="15">
        <v>6600</v>
      </c>
      <c r="H11" s="78"/>
      <c r="I11" s="81"/>
      <c r="J11" s="81"/>
      <c r="K11" s="81"/>
      <c r="L11" s="84"/>
      <c r="M11" s="15"/>
    </row>
    <row r="12" spans="1:13" ht="27" x14ac:dyDescent="0.15">
      <c r="A12" s="15" t="s">
        <v>158</v>
      </c>
      <c r="B12" s="16" t="s">
        <v>159</v>
      </c>
      <c r="C12" s="15" t="s">
        <v>157</v>
      </c>
      <c r="D12" s="49" t="s">
        <v>153</v>
      </c>
      <c r="E12" s="15">
        <v>7152</v>
      </c>
      <c r="F12" s="15">
        <f t="shared" si="0"/>
        <v>248</v>
      </c>
      <c r="G12" s="15">
        <v>7400</v>
      </c>
      <c r="H12" s="78"/>
      <c r="I12" s="81"/>
      <c r="J12" s="81"/>
      <c r="K12" s="81"/>
      <c r="L12" s="84"/>
      <c r="M12" s="15"/>
    </row>
    <row r="13" spans="1:13" ht="27" x14ac:dyDescent="0.15">
      <c r="A13" s="15" t="s">
        <v>158</v>
      </c>
      <c r="B13" s="16" t="s">
        <v>159</v>
      </c>
      <c r="C13" s="15" t="s">
        <v>157</v>
      </c>
      <c r="D13" s="15" t="s">
        <v>154</v>
      </c>
      <c r="E13" s="15">
        <v>5512</v>
      </c>
      <c r="F13" s="15">
        <f t="shared" si="0"/>
        <v>288</v>
      </c>
      <c r="G13" s="15">
        <v>5800</v>
      </c>
      <c r="H13" s="78"/>
      <c r="I13" s="81"/>
      <c r="J13" s="81"/>
      <c r="K13" s="81"/>
      <c r="L13" s="84"/>
      <c r="M13" s="15"/>
    </row>
    <row r="14" spans="1:13" ht="27" x14ac:dyDescent="0.15">
      <c r="A14" s="15" t="s">
        <v>158</v>
      </c>
      <c r="B14" s="16" t="s">
        <v>159</v>
      </c>
      <c r="C14" s="15" t="s">
        <v>157</v>
      </c>
      <c r="D14" s="15" t="s">
        <v>155</v>
      </c>
      <c r="E14" s="15">
        <v>2504</v>
      </c>
      <c r="F14" s="15">
        <f t="shared" si="0"/>
        <v>196</v>
      </c>
      <c r="G14" s="15">
        <v>2700</v>
      </c>
      <c r="H14" s="79"/>
      <c r="I14" s="82"/>
      <c r="J14" s="82"/>
      <c r="K14" s="82"/>
      <c r="L14" s="85"/>
      <c r="M14" s="15"/>
    </row>
  </sheetData>
  <mergeCells count="11">
    <mergeCell ref="A1:L1"/>
    <mergeCell ref="A2:L2"/>
    <mergeCell ref="A3:D3"/>
    <mergeCell ref="E3:L3"/>
    <mergeCell ref="H9:H14"/>
    <mergeCell ref="I9:I14"/>
    <mergeCell ref="J9:J14"/>
    <mergeCell ref="K9:K14"/>
    <mergeCell ref="L9:L14"/>
    <mergeCell ref="A4:D5"/>
    <mergeCell ref="E4:M5"/>
  </mergeCells>
  <phoneticPr fontId="21" type="noConversion"/>
  <pageMargins left="0.75" right="0.75" top="1" bottom="1" header="0.5" footer="0.5"/>
  <pageSetup paperSize="168" scale="9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不干胶</vt:lpstr>
      <vt:lpstr>纸卡飞达发香港</vt:lpstr>
      <vt:lpstr>Sheet10</vt:lpstr>
      <vt:lpstr>不干胶!Print_Area</vt:lpstr>
      <vt:lpstr>纸卡飞达发香港!Print_Area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ThisPC</cp:lastModifiedBy>
  <cp:lastPrinted>2021-08-06T10:28:00Z</cp:lastPrinted>
  <dcterms:created xsi:type="dcterms:W3CDTF">2017-02-25T05:34:00Z</dcterms:created>
  <dcterms:modified xsi:type="dcterms:W3CDTF">2025-05-10T10:50:41Z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</Properties>
</file>