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P04202305!$A$7:$L$21</definedName>
    <definedName name="Ext">[1]LUT!$G$2</definedName>
    <definedName name="Gender">[1]LUT!$I$1:$BI$1</definedName>
    <definedName name="_xlnm.Print_Area" localSheetId="0">P04202305!$A$1:$L$21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<sst xmlns="http://schemas.openxmlformats.org/spreadsheetml/2006/main" count="68" uniqueCount="57">
  <si>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</si>
  <si>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</si>
  <si>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SF1553954822579</t>
  </si>
  <si>
    <t>浙江省杭州市桐庐县横村镇龙腾路218号；飞龙针织 联系人：Kelly 15990184976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</si>
  <si>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</si>
  <si>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</si>
  <si>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</si>
  <si>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</si>
  <si>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</si>
  <si>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</si>
  <si>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</si>
  <si>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</si>
  <si>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</si>
  <si>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</si>
  <si>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</si>
  <si>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</si>
  <si>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</si>
  <si>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</si>
  <si>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</si>
  <si>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</si>
  <si>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</si>
  <si>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</si>
  <si>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</si>
  <si>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</si>
  <si>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</si>
  <si>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</si>
  <si>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</si>
  <si>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RB9561D</t>
  </si>
  <si>
    <t>RFID不干胶35x54</t>
  </si>
  <si>
    <t>50800514</t>
  </si>
  <si>
    <t>628212205015</t>
  </si>
  <si>
    <t>2-1</t>
  </si>
  <si>
    <t>14.3</t>
  </si>
  <si>
    <t>43*30*29</t>
  </si>
  <si>
    <t>RBB10455</t>
  </si>
  <si>
    <t>50800517</t>
  </si>
  <si>
    <t>628212205046</t>
  </si>
  <si>
    <t>RBG10455</t>
  </si>
  <si>
    <t>50800522</t>
  </si>
  <si>
    <t>628212205091</t>
  </si>
  <si>
    <t>50800523</t>
  </si>
  <si>
    <t>628212205107</t>
  </si>
  <si>
    <t>RB9553D</t>
  </si>
  <si>
    <t>50783556</t>
  </si>
  <si>
    <t>628212204735</t>
  </si>
  <si>
    <t>50783557</t>
  </si>
  <si>
    <t>628212204742</t>
  </si>
  <si>
    <t>628212204759</t>
  </si>
  <si>
    <t>628212204766</t>
  </si>
  <si>
    <t>50800515</t>
  </si>
  <si>
    <t>628212205022</t>
  </si>
  <si>
    <t>2-2</t>
  </si>
  <si>
    <t>31*25*17</t>
  </si>
  <si>
    <t>50800516</t>
  </si>
  <si>
    <t>628212205039</t>
  </si>
  <si>
    <t>50800524</t>
  </si>
  <si>
    <t>628212205114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</si>
</sst>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0" fontId="11" fillId="2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" fontId="11" fillId="2" borderId="2" xfId="52" applyNumberFormat="1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1" fillId="0" borderId="4" xfId="52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49" fontId="11" fillId="0" borderId="4" xfId="52" applyNumberFormat="1" applyFont="1" applyFill="1" applyBorder="1" applyAlignment="1">
      <alignment horizontal="center" vertical="center" wrapText="1"/>
    </xf>
    <xf numFmtId="1" fontId="11" fillId="2" borderId="4" xfId="52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2" xfId="5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0" fontId="13" fillId="0" borderId="2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0" fontId="11" fillId="2" borderId="0" xfId="52" applyNumberFormat="1" applyFont="1" applyFill="1" applyBorder="1" applyAlignment="1">
      <alignment horizontal="center" vertical="center" wrapText="1"/>
    </xf>
    <xf numFmtId="49" fontId="13" fillId="0" borderId="3" xfId="52" applyNumberFormat="1" applyFont="1" applyFill="1" applyBorder="1" applyAlignment="1">
      <alignment horizontal="center" vertical="center" wrapText="1"/>
    </xf>
    <xf numFmtId="0" fontId="13" fillId="0" borderId="3" xfId="52" applyNumberFormat="1" applyFont="1" applyFill="1" applyBorder="1" applyAlignment="1">
      <alignment horizontal="center" vertical="center" wrapText="1"/>
    </xf>
    <xf numFmtId="49" fontId="13" fillId="0" borderId="6" xfId="52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13" fillId="0" borderId="4" xfId="52" applyNumberFormat="1" applyFont="1" applyFill="1" applyBorder="1" applyAlignment="1">
      <alignment horizontal="center" vertical="center" wrapText="1"/>
    </xf>
    <xf numFmtId="0" fontId="13" fillId="0" borderId="4" xfId="52" applyNumberFormat="1" applyFont="1" applyFill="1" applyBorder="1" applyAlignment="1">
      <alignment horizontal="center" vertical="center" wrapText="1"/>
    </xf>
    <xf numFmtId="49" fontId="13" fillId="0" borderId="7" xfId="52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 quotePrefix="1">
      <alignment horizontal="center" vertical="center"/>
    </xf>
    <xf numFmtId="49" fontId="12" fillId="0" borderId="1" xfId="0" applyNumberFormat="1" applyFont="1" applyBorder="1" applyAlignment="1" quotePrefix="1">
      <alignment horizontal="center" vertical="center"/>
    </xf>
    <xf numFmtId="0" fontId="12" fillId="0" borderId="2" xfId="0" applyNumberFormat="1" applyFont="1" applyFill="1" applyBorder="1" applyAlignment="1" quotePrefix="1">
      <alignment horizontal="center" vertical="center"/>
    </xf>
    <xf numFmtId="49" fontId="12" fillId="0" borderId="2" xfId="0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195580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view="pageBreakPreview" zoomScale="87" zoomScaleNormal="100" topLeftCell="A5" workbookViewId="0">
      <selection activeCell="G15" sqref="G15"/>
    </sheetView>
  </sheetViews>
  <sheetFormatPr defaultColWidth="18" defaultRowHeight="25.8"/>
  <cols>
    <col min="1" max="1" width="28.5925925925926" style="3" customWidth="1"/>
    <col min="2" max="2" width="16.5277777777778" style="4" customWidth="1"/>
    <col min="3" max="3" width="13.6296296296296" style="4" customWidth="1"/>
    <col min="4" max="4" width="20.537037037037" style="4" customWidth="1"/>
    <col min="5" max="5" width="16.5277777777778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45788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48"/>
      <c r="J5" s="49"/>
      <c r="K5" s="49"/>
    </row>
    <row r="6" s="1" customFormat="1" ht="14.25" customHeight="1" spans="1:14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50" t="s">
        <v>12</v>
      </c>
      <c r="K6" s="50" t="s">
        <v>13</v>
      </c>
      <c r="L6" s="50" t="s">
        <v>14</v>
      </c>
      <c r="N6" s="51"/>
    </row>
    <row r="7" s="1" customFormat="1" ht="14.25" customHeight="1" spans="1:14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5" t="s">
        <v>23</v>
      </c>
      <c r="J7" s="52" t="s">
        <v>24</v>
      </c>
      <c r="K7" s="52" t="s">
        <v>25</v>
      </c>
      <c r="L7" s="52" t="s">
        <v>26</v>
      </c>
      <c r="N7" s="53"/>
    </row>
    <row r="8" s="2" customFormat="1" ht="30" customHeight="1" spans="1:14">
      <c r="A8" s="23" t="s">
        <v>27</v>
      </c>
      <c r="B8" s="24" t="s">
        <v>28</v>
      </c>
      <c r="C8" s="25" t="s">
        <v>29</v>
      </c>
      <c r="D8" s="76" t="s">
        <v>30</v>
      </c>
      <c r="E8" s="26"/>
      <c r="F8" s="27">
        <v>2560</v>
      </c>
      <c r="G8" s="28">
        <f t="shared" ref="G8:G15" si="0">H8-F8</f>
        <v>0</v>
      </c>
      <c r="H8" s="27">
        <v>2560</v>
      </c>
      <c r="I8" s="54" t="s">
        <v>31</v>
      </c>
      <c r="J8" s="55">
        <f>14.3-0.75</f>
        <v>13.55</v>
      </c>
      <c r="K8" s="54" t="s">
        <v>32</v>
      </c>
      <c r="L8" s="56" t="s">
        <v>33</v>
      </c>
      <c r="M8" s="57"/>
      <c r="N8" s="53"/>
    </row>
    <row r="9" customFormat="1" ht="30" customHeight="1" spans="1:14">
      <c r="A9" s="23" t="s">
        <v>34</v>
      </c>
      <c r="B9" s="29"/>
      <c r="C9" s="25" t="s">
        <v>35</v>
      </c>
      <c r="D9" s="77" t="s">
        <v>36</v>
      </c>
      <c r="E9" s="26"/>
      <c r="F9" s="30">
        <v>2674</v>
      </c>
      <c r="G9" s="28">
        <f t="shared" si="0"/>
        <v>0</v>
      </c>
      <c r="H9" s="30">
        <v>2674</v>
      </c>
      <c r="I9" s="58"/>
      <c r="J9" s="59"/>
      <c r="K9" s="58"/>
      <c r="L9" s="60"/>
      <c r="M9" s="53"/>
      <c r="N9" s="53"/>
    </row>
    <row r="10" customFormat="1" ht="30" customHeight="1" spans="1:14">
      <c r="A10" s="23" t="s">
        <v>37</v>
      </c>
      <c r="B10" s="29"/>
      <c r="C10" s="25" t="s">
        <v>38</v>
      </c>
      <c r="D10" s="77" t="s">
        <v>39</v>
      </c>
      <c r="E10" s="26"/>
      <c r="F10" s="30">
        <v>1434</v>
      </c>
      <c r="G10" s="28">
        <f t="shared" si="0"/>
        <v>0</v>
      </c>
      <c r="H10" s="30">
        <v>1434</v>
      </c>
      <c r="I10" s="58"/>
      <c r="J10" s="59"/>
      <c r="K10" s="58"/>
      <c r="L10" s="60"/>
      <c r="M10" s="53"/>
      <c r="N10" s="61"/>
    </row>
    <row r="11" customFormat="1" ht="30" customHeight="1" spans="1:14">
      <c r="A11" s="23" t="s">
        <v>37</v>
      </c>
      <c r="B11" s="29"/>
      <c r="C11" s="25" t="s">
        <v>40</v>
      </c>
      <c r="D11" s="77" t="s">
        <v>41</v>
      </c>
      <c r="E11" s="26"/>
      <c r="F11" s="30">
        <v>1932</v>
      </c>
      <c r="G11" s="28">
        <f t="shared" si="0"/>
        <v>0</v>
      </c>
      <c r="H11" s="30">
        <v>1932</v>
      </c>
      <c r="I11" s="58"/>
      <c r="J11" s="59"/>
      <c r="K11" s="58"/>
      <c r="L11" s="60"/>
      <c r="M11" s="53"/>
      <c r="N11" s="61"/>
    </row>
    <row r="12" customFormat="1" ht="30" customHeight="1" spans="1:14">
      <c r="A12" s="23" t="s">
        <v>42</v>
      </c>
      <c r="B12" s="29"/>
      <c r="C12" s="25" t="s">
        <v>43</v>
      </c>
      <c r="D12" s="77" t="s">
        <v>44</v>
      </c>
      <c r="E12" s="26"/>
      <c r="F12" s="30">
        <v>3160</v>
      </c>
      <c r="G12" s="28">
        <f t="shared" si="0"/>
        <v>0</v>
      </c>
      <c r="H12" s="30">
        <v>3160</v>
      </c>
      <c r="I12" s="58"/>
      <c r="J12" s="59"/>
      <c r="K12" s="58"/>
      <c r="L12" s="60"/>
      <c r="M12" s="53"/>
      <c r="N12" s="61"/>
    </row>
    <row r="13" customFormat="1" ht="30" customHeight="1" spans="1:14">
      <c r="A13" s="23" t="s">
        <v>42</v>
      </c>
      <c r="B13" s="29"/>
      <c r="C13" s="25" t="s">
        <v>45</v>
      </c>
      <c r="D13" s="77" t="s">
        <v>46</v>
      </c>
      <c r="E13" s="26"/>
      <c r="F13" s="30">
        <v>2860</v>
      </c>
      <c r="G13" s="28">
        <f t="shared" si="0"/>
        <v>0</v>
      </c>
      <c r="H13" s="30">
        <v>2860</v>
      </c>
      <c r="I13" s="58"/>
      <c r="J13" s="59"/>
      <c r="K13" s="58"/>
      <c r="L13" s="60"/>
      <c r="M13" s="53"/>
      <c r="N13" s="61"/>
    </row>
    <row r="14" customFormat="1" ht="30" customHeight="1" spans="1:14">
      <c r="A14" s="23" t="s">
        <v>42</v>
      </c>
      <c r="B14" s="29"/>
      <c r="C14" s="25">
        <v>50783558</v>
      </c>
      <c r="D14" s="77" t="s">
        <v>47</v>
      </c>
      <c r="E14" s="26"/>
      <c r="F14" s="30">
        <v>2560</v>
      </c>
      <c r="G14" s="28">
        <f t="shared" si="0"/>
        <v>0</v>
      </c>
      <c r="H14" s="30">
        <v>2560</v>
      </c>
      <c r="I14" s="58"/>
      <c r="J14" s="59"/>
      <c r="K14" s="58"/>
      <c r="L14" s="60"/>
      <c r="M14" s="53"/>
      <c r="N14" s="61"/>
    </row>
    <row r="15" customFormat="1" ht="30" customHeight="1" spans="1:14">
      <c r="A15" s="23" t="s">
        <v>42</v>
      </c>
      <c r="B15" s="31"/>
      <c r="C15" s="25">
        <v>50783559</v>
      </c>
      <c r="D15" s="77" t="s">
        <v>48</v>
      </c>
      <c r="E15" s="26"/>
      <c r="F15" s="30">
        <v>2560</v>
      </c>
      <c r="G15" s="28">
        <f t="shared" si="0"/>
        <v>0</v>
      </c>
      <c r="H15" s="30">
        <v>2560</v>
      </c>
      <c r="I15" s="58"/>
      <c r="J15" s="59"/>
      <c r="K15" s="58"/>
      <c r="L15" s="60"/>
      <c r="M15" s="53"/>
      <c r="N15" s="61"/>
    </row>
    <row r="16" customFormat="1" ht="30" customHeight="1" spans="1:14">
      <c r="A16" s="32" t="s">
        <v>27</v>
      </c>
      <c r="B16" s="29"/>
      <c r="C16" s="33" t="s">
        <v>49</v>
      </c>
      <c r="D16" s="78" t="s">
        <v>50</v>
      </c>
      <c r="E16" s="35"/>
      <c r="F16" s="27">
        <v>3000</v>
      </c>
      <c r="G16" s="36">
        <v>0</v>
      </c>
      <c r="H16" s="27">
        <v>3000</v>
      </c>
      <c r="I16" s="62"/>
      <c r="J16" s="63"/>
      <c r="K16" s="62"/>
      <c r="L16" s="64"/>
      <c r="M16" s="57"/>
      <c r="N16" s="61"/>
    </row>
    <row r="17" customFormat="1" ht="30" customHeight="1" spans="1:14">
      <c r="A17" s="37"/>
      <c r="B17" s="38"/>
      <c r="C17" s="39"/>
      <c r="D17" s="40"/>
      <c r="E17" s="41"/>
      <c r="F17" s="30">
        <v>1390</v>
      </c>
      <c r="G17" s="42"/>
      <c r="H17" s="30">
        <v>1390</v>
      </c>
      <c r="I17" s="65" t="s">
        <v>51</v>
      </c>
      <c r="J17" s="66">
        <f>2.7-0.35</f>
        <v>2.35</v>
      </c>
      <c r="K17" s="66">
        <v>2.7</v>
      </c>
      <c r="L17" s="67" t="s">
        <v>52</v>
      </c>
      <c r="M17" s="53"/>
      <c r="N17" s="61"/>
    </row>
    <row r="18" customFormat="1" ht="30" customHeight="1" spans="1:14">
      <c r="A18" s="32" t="s">
        <v>34</v>
      </c>
      <c r="B18" s="29"/>
      <c r="C18" s="33" t="s">
        <v>53</v>
      </c>
      <c r="D18" s="79" t="s">
        <v>54</v>
      </c>
      <c r="E18" s="26"/>
      <c r="F18" s="30">
        <v>3000</v>
      </c>
      <c r="G18" s="36">
        <v>0</v>
      </c>
      <c r="H18" s="30">
        <v>3000</v>
      </c>
      <c r="I18" s="65" t="s">
        <v>31</v>
      </c>
      <c r="J18" s="66">
        <v>13.55</v>
      </c>
      <c r="K18" s="66">
        <v>14.3</v>
      </c>
      <c r="L18" s="67" t="s">
        <v>33</v>
      </c>
      <c r="M18" s="53"/>
      <c r="N18" s="61"/>
    </row>
    <row r="19" customFormat="1" ht="30" customHeight="1" spans="1:14">
      <c r="A19" s="37"/>
      <c r="B19" s="38"/>
      <c r="C19" s="39"/>
      <c r="D19" s="44"/>
      <c r="E19" s="26"/>
      <c r="F19" s="30">
        <v>712</v>
      </c>
      <c r="G19" s="42"/>
      <c r="H19" s="30">
        <v>712</v>
      </c>
      <c r="I19" s="68" t="s">
        <v>51</v>
      </c>
      <c r="J19" s="69">
        <v>2.35</v>
      </c>
      <c r="K19" s="69">
        <v>2.7</v>
      </c>
      <c r="L19" s="70" t="s">
        <v>52</v>
      </c>
      <c r="M19" s="53"/>
      <c r="N19" s="61"/>
    </row>
    <row r="20" customFormat="1" ht="30" customHeight="1" spans="1:13">
      <c r="A20" s="23" t="s">
        <v>37</v>
      </c>
      <c r="B20" s="29"/>
      <c r="C20" s="25" t="s">
        <v>55</v>
      </c>
      <c r="D20" s="80" t="s">
        <v>56</v>
      </c>
      <c r="E20" s="26"/>
      <c r="F20" s="30">
        <v>1434</v>
      </c>
      <c r="G20" s="28">
        <f>H20-F20</f>
        <v>0</v>
      </c>
      <c r="H20" s="30">
        <v>1434</v>
      </c>
      <c r="I20" s="71"/>
      <c r="J20" s="72"/>
      <c r="K20" s="72"/>
      <c r="L20" s="72"/>
      <c r="M20" s="4"/>
    </row>
    <row r="21" ht="30" customHeight="1" spans="1:12">
      <c r="A21" s="23"/>
      <c r="B21" s="46"/>
      <c r="C21" s="30"/>
      <c r="D21" s="30"/>
      <c r="E21" s="26"/>
      <c r="F21" s="33">
        <f>SUM(F8:F20)</f>
        <v>29276</v>
      </c>
      <c r="G21" s="30">
        <f>SUM(G8:G20)</f>
        <v>0</v>
      </c>
      <c r="H21" s="30">
        <f>SUM(H8:H20)</f>
        <v>29276</v>
      </c>
      <c r="I21" s="73"/>
      <c r="J21" s="74"/>
      <c r="K21" s="75"/>
      <c r="L21" s="74"/>
    </row>
    <row r="22" spans="6:6">
      <c r="F22" s="47"/>
    </row>
  </sheetData>
  <autoFilter xmlns:etc="http://www.wps.cn/officeDocument/2017/etCustomData" ref="A7:L21" etc:filterBottomFollowUsedRange="0">
    <sortState ref="A7:L21">
      <sortCondition ref="I7"/>
    </sortState>
    <extLst/>
  </autoFilter>
  <mergeCells count="22">
    <mergeCell ref="A1:L1"/>
    <mergeCell ref="A2:L2"/>
    <mergeCell ref="E3:F3"/>
    <mergeCell ref="D4:G4"/>
    <mergeCell ref="B5:K5"/>
    <mergeCell ref="A16:A17"/>
    <mergeCell ref="A18:A19"/>
    <mergeCell ref="C16:C17"/>
    <mergeCell ref="C18:C19"/>
    <mergeCell ref="D16:D17"/>
    <mergeCell ref="D18:D19"/>
    <mergeCell ref="E16:E17"/>
    <mergeCell ref="G16:G17"/>
    <mergeCell ref="G18:G19"/>
    <mergeCell ref="I8:I16"/>
    <mergeCell ref="I19:I20"/>
    <mergeCell ref="J8:J16"/>
    <mergeCell ref="J19:J20"/>
    <mergeCell ref="K8:K16"/>
    <mergeCell ref="K19:K20"/>
    <mergeCell ref="L8:L16"/>
    <mergeCell ref="L19:L20"/>
  </mergeCells>
  <printOptions gridLines="1"/>
  <pageMargins left="0" right="0" top="0" bottom="0" header="0.31496062992126" footer="0.31496062992126"/>
  <pageSetup paperSize="9" scale="83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2025-05-12T06:16:44Z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