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 activeTab="2"/>
  </bookViews>
  <sheets>
    <sheet name="第九批" sheetId="1" r:id="rId1"/>
    <sheet name="第十批" sheetId="2" r:id="rId2"/>
    <sheet name="第十一批" sheetId="3" r:id="rId3"/>
    <sheet name="箱唛扫码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<sst xmlns="http://schemas.openxmlformats.org/spreadsheetml/2006/main" count="364" uniqueCount="93">
  <si>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</si>
  <si>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</si>
  <si>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</si>
  <si>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</si>
  <si>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SF3172984992077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</si>
  <si>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</si>
  <si>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</si>
  <si>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</si>
  <si>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</si>
  <si>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</si>
  <si>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</si>
  <si>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</si>
  <si>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</si>
  <si>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</si>
  <si>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</si>
  <si>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</si>
  <si>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</si>
  <si>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</si>
  <si>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</si>
  <si>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</si>
  <si>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</si>
  <si>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</si>
  <si>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</si>
  <si>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</si>
  <si>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</si>
  <si>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</si>
  <si>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</si>
  <si>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</si>
  <si>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</si>
  <si>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79738-01/1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</si>
  <si>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</si>
  <si>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r>
      <rPr>
        <b/>
        <sz val="11"/>
        <color theme="1"/>
        <rFont val="Calibri"/>
        <charset val="0"/>
      </rPr>
      <t xml:space="preserve">6622-677
</t>
    </r>
    <r>
      <rPr>
        <b/>
        <sz val="11"/>
        <color theme="1"/>
        <rFont val="宋体"/>
        <charset val="0"/>
      </rPr>
      <t>第九批</t>
    </r>
  </si>
  <si>
    <t>700</t>
  </si>
  <si>
    <t>XXS</t>
  </si>
  <si>
    <t>1/1</t>
  </si>
  <si>
    <t>18</t>
  </si>
  <si>
    <t>18.4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</si>
  <si>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</si>
  <si>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</si>
  <si>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</si>
  <si>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</si>
  <si>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</si>
  <si>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</si>
  <si>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</si>
  <si>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</si>
  <si>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</si>
  <si>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</si>
  <si>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</si>
  <si>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</si>
  <si>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</si>
  <si>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SF3181254526313</t>
  </si>
  <si>
    <t>80387-01/1</t>
  </si>
  <si>
    <r>
      <rPr>
        <b/>
        <sz val="11"/>
        <color theme="1"/>
        <rFont val="Calibri"/>
        <charset val="0"/>
      </rPr>
      <t xml:space="preserve">6622-677
</t>
    </r>
    <r>
      <rPr>
        <b/>
        <sz val="11"/>
        <color theme="1"/>
        <rFont val="宋体"/>
        <charset val="0"/>
      </rPr>
      <t>第十批</t>
    </r>
  </si>
  <si>
    <t>14.8</t>
  </si>
  <si>
    <t>15.2</t>
  </si>
  <si>
    <t>80389-01/1
80389-01/2</t>
  </si>
  <si>
    <r>
      <rPr>
        <b/>
        <sz val="11"/>
        <color theme="1"/>
        <rFont val="Calibri"/>
        <charset val="0"/>
      </rPr>
      <t xml:space="preserve">6622-677
</t>
    </r>
    <r>
      <rPr>
        <b/>
        <sz val="11"/>
        <color theme="1"/>
        <rFont val="宋体"/>
        <charset val="0"/>
      </rPr>
      <t>第十一批</t>
    </r>
  </si>
  <si>
    <t>15.1</t>
  </si>
  <si>
    <t>15.5</t>
  </si>
  <si>
    <t>Factory name (工厂名称)</t>
  </si>
  <si>
    <t>星戟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</si>
  <si>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</si>
  <si>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</si>
  <si>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</si>
  <si>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</si>
  <si>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</si>
  <si>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</si>
  <si>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</si>
  <si>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</si>
  <si>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</si>
  <si>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</si>
  <si>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</si>
  <si>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</si>
  <si>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18.4kg</t>
  </si>
  <si>
    <t>Made In China</t>
  </si>
  <si>
    <t>Net Weight（净重）</t>
  </si>
  <si>
    <t>18kg</t>
  </si>
  <si>
    <t>Remark（备注）</t>
  </si>
  <si>
    <t>合美</t>
  </si>
  <si>
    <t>15.2kg</t>
  </si>
  <si>
    <t>14.8kg</t>
  </si>
  <si>
    <t>15.5kg</t>
  </si>
  <si>
    <t>15.1kg</t>
  </si>
  <si>
    <t>06622677700010</t>
  </si>
  <si>
    <t>06622677700027</t>
  </si>
  <si>
    <t>06622677700034</t>
  </si>
  <si>
    <t>06622677700041</t>
  </si>
  <si>
    <t>06622677700089</t>
  </si>
  <si>
    <t>06622677800017</t>
  </si>
  <si>
    <t>06622677800024</t>
  </si>
  <si>
    <t>06622677800031</t>
  </si>
  <si>
    <t>06622677800048</t>
  </si>
  <si>
    <t>06622677800086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</si>
</sst>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285750</xdr:rowOff>
    </xdr:from>
    <xdr:to>
      <xdr:col>8</xdr:col>
      <xdr:colOff>400050</xdr:colOff>
      <xdr:row>4</xdr:row>
      <xdr:rowOff>304800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19125"/>
          <a:ext cx="1733550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314325</xdr:rowOff>
    </xdr:from>
    <xdr:to>
      <xdr:col>8</xdr:col>
      <xdr:colOff>323850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47700"/>
          <a:ext cx="16573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323850</xdr:rowOff>
    </xdr:from>
    <xdr:to>
      <xdr:col>8</xdr:col>
      <xdr:colOff>514350</xdr:colOff>
      <xdr:row>5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657225"/>
          <a:ext cx="1733550" cy="876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60325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1762760</xdr:colOff>
      <xdr:row>16</xdr:row>
      <xdr:rowOff>60325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24</xdr:row>
      <xdr:rowOff>76200</xdr:rowOff>
    </xdr:from>
    <xdr:to>
      <xdr:col>0</xdr:col>
      <xdr:colOff>1829433</xdr:colOff>
      <xdr:row>24</xdr:row>
      <xdr:rowOff>523875</xdr:rowOff>
    </xdr:to>
    <xdr:pic>
      <xdr:nvPicPr>
        <xdr:cNvPr id="9" name="图片 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16967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133350</xdr:rowOff>
    </xdr:from>
    <xdr:to>
      <xdr:col>2</xdr:col>
      <xdr:colOff>1562100</xdr:colOff>
      <xdr:row>26</xdr:row>
      <xdr:rowOff>82550</xdr:rowOff>
    </xdr:to>
    <xdr:pic>
      <xdr:nvPicPr>
        <xdr:cNvPr id="10" name="图片 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24650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1762760</xdr:colOff>
      <xdr:row>27</xdr:row>
      <xdr:rowOff>241300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8397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200025</xdr:rowOff>
    </xdr:from>
    <xdr:to>
      <xdr:col>1</xdr:col>
      <xdr:colOff>1352550</xdr:colOff>
      <xdr:row>6</xdr:row>
      <xdr:rowOff>1229360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543300"/>
          <a:ext cx="120967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18</xdr:row>
      <xdr:rowOff>228600</xdr:rowOff>
    </xdr:from>
    <xdr:to>
      <xdr:col>1</xdr:col>
      <xdr:colOff>1428750</xdr:colOff>
      <xdr:row>18</xdr:row>
      <xdr:rowOff>1115060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76450" y="9382125"/>
          <a:ext cx="1314450" cy="886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30</xdr:row>
      <xdr:rowOff>114300</xdr:rowOff>
    </xdr:from>
    <xdr:to>
      <xdr:col>1</xdr:col>
      <xdr:colOff>1476375</xdr:colOff>
      <xdr:row>30</xdr:row>
      <xdr:rowOff>1400175</xdr:rowOff>
    </xdr:to>
    <xdr:pic>
      <xdr:nvPicPr>
        <xdr:cNvPr id="14" name="图片 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33600" y="15268575"/>
          <a:ext cx="1304925" cy="1285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G25" sqref="G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" customFormat="1" ht="26.25" spans="1:12">
      <c r="A3" s="25"/>
      <c r="B3" s="25"/>
      <c r="C3" s="25"/>
      <c r="D3" s="25" t="s">
        <v>2</v>
      </c>
      <c r="E3" s="26">
        <v>45794</v>
      </c>
      <c r="F3" s="26"/>
      <c r="G3" s="27"/>
      <c r="H3" s="28"/>
      <c r="I3" s="20"/>
      <c r="J3" s="57"/>
      <c r="K3" s="57"/>
      <c r="L3" s="25"/>
    </row>
    <row r="4" s="1" customFormat="1" ht="15" spans="1:12">
      <c r="A4" s="25"/>
      <c r="B4" s="25"/>
      <c r="C4" s="25"/>
      <c r="D4" s="29" t="s">
        <v>3</v>
      </c>
      <c r="E4" s="30" t="s">
        <v>4</v>
      </c>
      <c r="F4" s="31"/>
      <c r="G4" s="32"/>
      <c r="H4" s="33"/>
      <c r="I4" s="58"/>
      <c r="J4" s="59"/>
      <c r="K4" s="59"/>
      <c r="L4" s="58"/>
    </row>
    <row r="5" s="1" customFormat="1" ht="26.25" spans="1:12">
      <c r="A5" s="25"/>
      <c r="B5" s="29"/>
      <c r="C5" s="25"/>
      <c r="D5" s="25"/>
      <c r="E5" s="25"/>
      <c r="F5" s="25"/>
      <c r="G5" s="34"/>
      <c r="H5" s="28"/>
      <c r="I5" s="20"/>
      <c r="J5" s="57"/>
      <c r="K5" s="57"/>
      <c r="L5" s="25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29</v>
      </c>
      <c r="B8" s="49" t="s">
        <v>30</v>
      </c>
      <c r="C8" s="10" t="s">
        <v>31</v>
      </c>
      <c r="D8" s="50" t="s">
        <v>32</v>
      </c>
      <c r="E8" s="51" t="s">
        <v>33</v>
      </c>
      <c r="F8" s="52">
        <v>300</v>
      </c>
      <c r="G8" s="52">
        <f>F8*0.05</f>
        <v>15</v>
      </c>
      <c r="H8" s="52">
        <f>F8+G8</f>
        <v>315</v>
      </c>
      <c r="I8" s="60" t="s">
        <v>34</v>
      </c>
      <c r="J8" s="61" t="s">
        <v>35</v>
      </c>
      <c r="K8" s="61" t="s">
        <v>36</v>
      </c>
      <c r="L8" s="61" t="s">
        <v>37</v>
      </c>
      <c r="M8" s="62"/>
      <c r="N8" s="62"/>
      <c r="O8" s="62"/>
      <c r="P8" s="62"/>
      <c r="Q8" s="65"/>
    </row>
    <row r="9" s="19" customFormat="1" ht="20" customHeight="1" spans="1:17">
      <c r="A9" s="48"/>
      <c r="B9" s="49"/>
      <c r="C9" s="53"/>
      <c r="D9" s="50"/>
      <c r="E9" s="51" t="s">
        <v>38</v>
      </c>
      <c r="F9" s="52">
        <v>2000</v>
      </c>
      <c r="G9" s="52">
        <f t="shared" ref="G9:G29" si="0">F9*0.05</f>
        <v>100</v>
      </c>
      <c r="H9" s="52">
        <f t="shared" ref="H9:H29" si="1">F9+G9</f>
        <v>2100</v>
      </c>
      <c r="I9" s="63"/>
      <c r="J9" s="64"/>
      <c r="K9" s="64"/>
      <c r="L9" s="64"/>
      <c r="M9" s="62"/>
      <c r="N9" s="62"/>
      <c r="O9" s="62"/>
      <c r="P9" s="62"/>
      <c r="Q9" s="65"/>
    </row>
    <row r="10" s="19" customFormat="1" ht="20" customHeight="1" spans="1:17">
      <c r="A10" s="48"/>
      <c r="B10" s="49"/>
      <c r="C10" s="53"/>
      <c r="D10" s="50"/>
      <c r="E10" s="51" t="s">
        <v>39</v>
      </c>
      <c r="F10" s="52">
        <v>3200</v>
      </c>
      <c r="G10" s="52">
        <f t="shared" si="0"/>
        <v>160</v>
      </c>
      <c r="H10" s="52">
        <f t="shared" si="1"/>
        <v>3360</v>
      </c>
      <c r="I10" s="63"/>
      <c r="J10" s="64"/>
      <c r="K10" s="64"/>
      <c r="L10" s="64"/>
      <c r="M10" s="62"/>
      <c r="N10" s="62"/>
      <c r="O10" s="62"/>
      <c r="P10" s="62"/>
      <c r="Q10" s="65"/>
    </row>
    <row r="11" s="19" customFormat="1" ht="20" customHeight="1" spans="1:17">
      <c r="A11" s="48"/>
      <c r="B11" s="49"/>
      <c r="C11" s="53"/>
      <c r="D11" s="50"/>
      <c r="E11" s="51" t="s">
        <v>40</v>
      </c>
      <c r="F11" s="52">
        <v>2800</v>
      </c>
      <c r="G11" s="52">
        <f t="shared" si="0"/>
        <v>140</v>
      </c>
      <c r="H11" s="52">
        <f t="shared" si="1"/>
        <v>2940</v>
      </c>
      <c r="I11" s="63"/>
      <c r="J11" s="64"/>
      <c r="K11" s="64"/>
      <c r="L11" s="64"/>
      <c r="M11" s="62"/>
      <c r="N11" s="62"/>
      <c r="O11" s="62"/>
      <c r="P11" s="62"/>
      <c r="Q11" s="65"/>
    </row>
    <row r="12" s="19" customFormat="1" ht="20" customHeight="1" spans="1:17">
      <c r="A12" s="48"/>
      <c r="B12" s="49"/>
      <c r="C12" s="53"/>
      <c r="D12" s="50"/>
      <c r="E12" s="51" t="s">
        <v>41</v>
      </c>
      <c r="F12" s="52">
        <v>1700</v>
      </c>
      <c r="G12" s="52">
        <f t="shared" si="0"/>
        <v>85</v>
      </c>
      <c r="H12" s="52">
        <f t="shared" si="1"/>
        <v>1785</v>
      </c>
      <c r="I12" s="63"/>
      <c r="J12" s="64"/>
      <c r="K12" s="64"/>
      <c r="L12" s="64"/>
      <c r="M12" s="62"/>
      <c r="N12" s="62"/>
      <c r="O12" s="62"/>
      <c r="P12" s="62"/>
      <c r="Q12" s="65"/>
    </row>
    <row r="13" s="19" customFormat="1" ht="30" customHeight="1" spans="1:17">
      <c r="A13" s="8" t="s">
        <v>29</v>
      </c>
      <c r="B13" s="49" t="s">
        <v>42</v>
      </c>
      <c r="C13" s="10" t="s">
        <v>31</v>
      </c>
      <c r="D13" s="50" t="s">
        <v>32</v>
      </c>
      <c r="E13" s="54"/>
      <c r="F13" s="55">
        <f>SUM(F8:F12)</f>
        <v>10000</v>
      </c>
      <c r="G13" s="52">
        <f t="shared" si="0"/>
        <v>500</v>
      </c>
      <c r="H13" s="52">
        <f t="shared" si="1"/>
        <v>10500</v>
      </c>
      <c r="I13" s="63"/>
      <c r="J13" s="64"/>
      <c r="K13" s="64"/>
      <c r="L13" s="64"/>
      <c r="M13" s="65"/>
      <c r="N13" s="62"/>
      <c r="O13" s="65"/>
      <c r="P13" s="62"/>
      <c r="Q13" s="65"/>
    </row>
    <row r="14" s="19" customFormat="1" ht="30" customHeight="1" spans="1:12">
      <c r="A14" s="8" t="s">
        <v>29</v>
      </c>
      <c r="B14" s="49" t="s">
        <v>43</v>
      </c>
      <c r="C14" s="10" t="s">
        <v>31</v>
      </c>
      <c r="D14" s="50" t="s">
        <v>32</v>
      </c>
      <c r="E14" s="54"/>
      <c r="F14" s="55">
        <f t="shared" ref="F14:F16" si="2">SUM(F13:F13)</f>
        <v>10000</v>
      </c>
      <c r="G14" s="52">
        <f t="shared" si="0"/>
        <v>500</v>
      </c>
      <c r="H14" s="52">
        <f t="shared" si="1"/>
        <v>10500</v>
      </c>
      <c r="I14" s="63"/>
      <c r="J14" s="64"/>
      <c r="K14" s="64"/>
      <c r="L14" s="64"/>
    </row>
    <row r="15" s="19" customFormat="1" ht="30" customHeight="1" spans="1:12">
      <c r="A15" s="8" t="s">
        <v>29</v>
      </c>
      <c r="B15" s="49" t="s">
        <v>44</v>
      </c>
      <c r="C15" s="10" t="s">
        <v>31</v>
      </c>
      <c r="D15" s="50" t="s">
        <v>32</v>
      </c>
      <c r="E15" s="54"/>
      <c r="F15" s="55">
        <f t="shared" si="2"/>
        <v>10000</v>
      </c>
      <c r="G15" s="52">
        <f t="shared" si="0"/>
        <v>500</v>
      </c>
      <c r="H15" s="52">
        <f t="shared" si="1"/>
        <v>10500</v>
      </c>
      <c r="I15" s="63"/>
      <c r="J15" s="64"/>
      <c r="K15" s="64"/>
      <c r="L15" s="64"/>
    </row>
    <row r="16" s="19" customFormat="1" ht="30" customHeight="1" spans="1:12">
      <c r="A16" s="8" t="s">
        <v>29</v>
      </c>
      <c r="B16" s="49" t="s">
        <v>45</v>
      </c>
      <c r="C16" s="10" t="s">
        <v>31</v>
      </c>
      <c r="D16" s="50" t="s">
        <v>32</v>
      </c>
      <c r="E16" s="54"/>
      <c r="F16" s="55">
        <f t="shared" si="2"/>
        <v>10000</v>
      </c>
      <c r="G16" s="52">
        <f t="shared" si="0"/>
        <v>500</v>
      </c>
      <c r="H16" s="52">
        <f t="shared" si="1"/>
        <v>10500</v>
      </c>
      <c r="I16" s="63"/>
      <c r="J16" s="64"/>
      <c r="K16" s="64"/>
      <c r="L16" s="64"/>
    </row>
    <row r="17" s="19" customFormat="1" ht="30" customHeight="1" spans="1:12">
      <c r="A17" s="8" t="s">
        <v>29</v>
      </c>
      <c r="B17" s="49" t="s">
        <v>46</v>
      </c>
      <c r="C17" s="10" t="s">
        <v>31</v>
      </c>
      <c r="D17" s="50" t="s">
        <v>32</v>
      </c>
      <c r="E17" s="54"/>
      <c r="F17" s="55">
        <f>SUM(F14:F14)</f>
        <v>10000</v>
      </c>
      <c r="G17" s="52">
        <f t="shared" si="0"/>
        <v>500</v>
      </c>
      <c r="H17" s="52">
        <f t="shared" si="1"/>
        <v>10500</v>
      </c>
      <c r="I17" s="63"/>
      <c r="J17" s="64"/>
      <c r="K17" s="64"/>
      <c r="L17" s="64"/>
    </row>
    <row r="18" s="19" customFormat="1" ht="20" customHeight="1" spans="1:17">
      <c r="A18" s="48" t="s">
        <v>29</v>
      </c>
      <c r="B18" s="49" t="s">
        <v>30</v>
      </c>
      <c r="C18" s="10" t="s">
        <v>31</v>
      </c>
      <c r="D18" s="50" t="s">
        <v>47</v>
      </c>
      <c r="E18" s="51" t="s">
        <v>33</v>
      </c>
      <c r="F18" s="52">
        <v>150</v>
      </c>
      <c r="G18" s="52">
        <f t="shared" si="0"/>
        <v>7.5</v>
      </c>
      <c r="H18" s="52">
        <f t="shared" si="1"/>
        <v>157.5</v>
      </c>
      <c r="I18" s="63"/>
      <c r="J18" s="64"/>
      <c r="K18" s="64"/>
      <c r="L18" s="64"/>
      <c r="M18" s="62"/>
      <c r="N18" s="62"/>
      <c r="O18" s="62"/>
      <c r="P18" s="62"/>
      <c r="Q18" s="65"/>
    </row>
    <row r="19" s="19" customFormat="1" ht="20" customHeight="1" spans="1:17">
      <c r="A19" s="48"/>
      <c r="B19" s="49"/>
      <c r="C19" s="53"/>
      <c r="D19" s="50"/>
      <c r="E19" s="51" t="s">
        <v>38</v>
      </c>
      <c r="F19" s="52">
        <v>1000</v>
      </c>
      <c r="G19" s="52">
        <f t="shared" si="0"/>
        <v>50</v>
      </c>
      <c r="H19" s="52">
        <f t="shared" si="1"/>
        <v>1050</v>
      </c>
      <c r="I19" s="63"/>
      <c r="J19" s="64"/>
      <c r="K19" s="64"/>
      <c r="L19" s="64"/>
      <c r="M19" s="62"/>
      <c r="N19" s="62"/>
      <c r="O19" s="62"/>
      <c r="P19" s="62"/>
      <c r="Q19" s="65"/>
    </row>
    <row r="20" s="19" customFormat="1" ht="20" customHeight="1" spans="1:17">
      <c r="A20" s="48"/>
      <c r="B20" s="49"/>
      <c r="C20" s="53"/>
      <c r="D20" s="50"/>
      <c r="E20" s="51" t="s">
        <v>39</v>
      </c>
      <c r="F20" s="52">
        <v>1600</v>
      </c>
      <c r="G20" s="52">
        <f t="shared" si="0"/>
        <v>80</v>
      </c>
      <c r="H20" s="52">
        <f t="shared" si="1"/>
        <v>1680</v>
      </c>
      <c r="I20" s="63"/>
      <c r="J20" s="64"/>
      <c r="K20" s="64"/>
      <c r="L20" s="64"/>
      <c r="M20" s="62"/>
      <c r="N20" s="62"/>
      <c r="O20" s="62"/>
      <c r="P20" s="62"/>
      <c r="Q20" s="65"/>
    </row>
    <row r="21" s="19" customFormat="1" ht="20" customHeight="1" spans="1:17">
      <c r="A21" s="48"/>
      <c r="B21" s="49"/>
      <c r="C21" s="53"/>
      <c r="D21" s="50"/>
      <c r="E21" s="51" t="s">
        <v>40</v>
      </c>
      <c r="F21" s="52">
        <v>1400</v>
      </c>
      <c r="G21" s="52">
        <f t="shared" si="0"/>
        <v>70</v>
      </c>
      <c r="H21" s="52">
        <f t="shared" si="1"/>
        <v>1470</v>
      </c>
      <c r="I21" s="63"/>
      <c r="J21" s="64"/>
      <c r="K21" s="64"/>
      <c r="L21" s="64"/>
      <c r="M21" s="62"/>
      <c r="N21" s="62"/>
      <c r="O21" s="62"/>
      <c r="P21" s="62"/>
      <c r="Q21" s="65"/>
    </row>
    <row r="22" s="19" customFormat="1" ht="20" customHeight="1" spans="1:17">
      <c r="A22" s="48"/>
      <c r="B22" s="49"/>
      <c r="C22" s="53"/>
      <c r="D22" s="50"/>
      <c r="E22" s="51" t="s">
        <v>41</v>
      </c>
      <c r="F22" s="52">
        <v>850</v>
      </c>
      <c r="G22" s="52">
        <f t="shared" si="0"/>
        <v>42.5</v>
      </c>
      <c r="H22" s="52">
        <f t="shared" si="1"/>
        <v>892.5</v>
      </c>
      <c r="I22" s="63"/>
      <c r="J22" s="64"/>
      <c r="K22" s="64"/>
      <c r="L22" s="64"/>
      <c r="M22" s="62"/>
      <c r="N22" s="62"/>
      <c r="O22" s="62"/>
      <c r="P22" s="62"/>
      <c r="Q22" s="65"/>
    </row>
    <row r="23" s="19" customFormat="1" ht="30" customHeight="1" spans="1:17">
      <c r="A23" s="8" t="s">
        <v>29</v>
      </c>
      <c r="B23" s="49" t="s">
        <v>42</v>
      </c>
      <c r="C23" s="10" t="s">
        <v>31</v>
      </c>
      <c r="D23" s="50" t="s">
        <v>47</v>
      </c>
      <c r="E23" s="54"/>
      <c r="F23" s="55">
        <f>SUM(F18:F22)</f>
        <v>5000</v>
      </c>
      <c r="G23" s="52">
        <f t="shared" si="0"/>
        <v>250</v>
      </c>
      <c r="H23" s="52">
        <f t="shared" si="1"/>
        <v>5250</v>
      </c>
      <c r="I23" s="63"/>
      <c r="J23" s="64"/>
      <c r="K23" s="64"/>
      <c r="L23" s="64"/>
      <c r="M23" s="65"/>
      <c r="N23" s="62"/>
      <c r="O23" s="65"/>
      <c r="P23" s="62"/>
      <c r="Q23" s="65"/>
    </row>
    <row r="24" s="19" customFormat="1" ht="30" customHeight="1" spans="1:12">
      <c r="A24" s="8" t="s">
        <v>29</v>
      </c>
      <c r="B24" s="49" t="s">
        <v>43</v>
      </c>
      <c r="C24" s="10" t="s">
        <v>31</v>
      </c>
      <c r="D24" s="50" t="s">
        <v>47</v>
      </c>
      <c r="E24" s="54"/>
      <c r="F24" s="55">
        <f t="shared" ref="F24:F27" si="3">SUM(F23:F23)</f>
        <v>5000</v>
      </c>
      <c r="G24" s="52">
        <f t="shared" si="0"/>
        <v>250</v>
      </c>
      <c r="H24" s="52">
        <f t="shared" si="1"/>
        <v>5250</v>
      </c>
      <c r="I24" s="63"/>
      <c r="J24" s="64"/>
      <c r="K24" s="64"/>
      <c r="L24" s="64"/>
    </row>
    <row r="25" s="19" customFormat="1" ht="30" customHeight="1" spans="1:12">
      <c r="A25" s="8" t="s">
        <v>29</v>
      </c>
      <c r="B25" s="49" t="s">
        <v>44</v>
      </c>
      <c r="C25" s="10" t="s">
        <v>31</v>
      </c>
      <c r="D25" s="50" t="s">
        <v>47</v>
      </c>
      <c r="E25" s="54"/>
      <c r="F25" s="55">
        <f t="shared" si="3"/>
        <v>5000</v>
      </c>
      <c r="G25" s="52">
        <f t="shared" si="0"/>
        <v>250</v>
      </c>
      <c r="H25" s="52">
        <f t="shared" si="1"/>
        <v>5250</v>
      </c>
      <c r="I25" s="63"/>
      <c r="J25" s="64"/>
      <c r="K25" s="64"/>
      <c r="L25" s="64"/>
    </row>
    <row r="26" s="19" customFormat="1" ht="30" customHeight="1" spans="1:12">
      <c r="A26" s="8" t="s">
        <v>29</v>
      </c>
      <c r="B26" s="49" t="s">
        <v>45</v>
      </c>
      <c r="C26" s="10" t="s">
        <v>31</v>
      </c>
      <c r="D26" s="50" t="s">
        <v>47</v>
      </c>
      <c r="E26" s="54"/>
      <c r="F26" s="55">
        <f t="shared" si="3"/>
        <v>5000</v>
      </c>
      <c r="G26" s="52">
        <f t="shared" si="0"/>
        <v>250</v>
      </c>
      <c r="H26" s="52">
        <f t="shared" si="1"/>
        <v>5250</v>
      </c>
      <c r="I26" s="63"/>
      <c r="J26" s="64"/>
      <c r="K26" s="64"/>
      <c r="L26" s="64"/>
    </row>
    <row r="27" s="19" customFormat="1" ht="30" customHeight="1" spans="1:12">
      <c r="A27" s="8" t="s">
        <v>29</v>
      </c>
      <c r="B27" s="49" t="s">
        <v>48</v>
      </c>
      <c r="C27" s="10" t="s">
        <v>31</v>
      </c>
      <c r="D27" s="50" t="s">
        <v>47</v>
      </c>
      <c r="E27" s="54"/>
      <c r="F27" s="55">
        <f t="shared" si="3"/>
        <v>5000</v>
      </c>
      <c r="G27" s="52">
        <f t="shared" si="0"/>
        <v>250</v>
      </c>
      <c r="H27" s="52">
        <f t="shared" si="1"/>
        <v>5250</v>
      </c>
      <c r="I27" s="63"/>
      <c r="J27" s="64"/>
      <c r="K27" s="64"/>
      <c r="L27" s="64"/>
    </row>
    <row r="28" s="19" customFormat="1" ht="30" customHeight="1" spans="1:12">
      <c r="A28" s="8" t="s">
        <v>29</v>
      </c>
      <c r="B28" s="49" t="s">
        <v>46</v>
      </c>
      <c r="C28" s="10" t="s">
        <v>31</v>
      </c>
      <c r="D28" s="50" t="s">
        <v>47</v>
      </c>
      <c r="E28" s="54"/>
      <c r="F28" s="55">
        <f>SUM(F24:F24)</f>
        <v>5000</v>
      </c>
      <c r="G28" s="52">
        <f t="shared" si="0"/>
        <v>250</v>
      </c>
      <c r="H28" s="52">
        <f t="shared" si="1"/>
        <v>5250</v>
      </c>
      <c r="I28" s="63"/>
      <c r="J28" s="64"/>
      <c r="K28" s="64"/>
      <c r="L28" s="64"/>
    </row>
    <row r="29" s="19" customFormat="1" ht="15" spans="1:12">
      <c r="A29" s="56" t="s">
        <v>49</v>
      </c>
      <c r="B29" s="56"/>
      <c r="C29" s="56"/>
      <c r="D29" s="50"/>
      <c r="E29" s="56"/>
      <c r="F29" s="53">
        <f>SUM(F8:F28)</f>
        <v>95000</v>
      </c>
      <c r="G29" s="52">
        <f t="shared" si="0"/>
        <v>4750</v>
      </c>
      <c r="H29" s="52">
        <f t="shared" si="1"/>
        <v>99750</v>
      </c>
      <c r="I29" s="66"/>
      <c r="J29" s="66"/>
      <c r="K29" s="66"/>
      <c r="L29" s="66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opLeftCell="A11" workbookViewId="0">
      <selection activeCell="G21" sqref="G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" customFormat="1" ht="26.25" spans="1:12">
      <c r="A3" s="25"/>
      <c r="B3" s="25"/>
      <c r="C3" s="25"/>
      <c r="D3" s="25" t="s">
        <v>2</v>
      </c>
      <c r="E3" s="26">
        <v>45794</v>
      </c>
      <c r="F3" s="26"/>
      <c r="G3" s="27"/>
      <c r="H3" s="28"/>
      <c r="I3" s="20"/>
      <c r="J3" s="57"/>
      <c r="K3" s="57"/>
      <c r="L3" s="25"/>
    </row>
    <row r="4" s="1" customFormat="1" ht="15" spans="1:12">
      <c r="A4" s="25"/>
      <c r="B4" s="25"/>
      <c r="C4" s="25"/>
      <c r="D4" s="29" t="s">
        <v>3</v>
      </c>
      <c r="E4" s="30" t="s">
        <v>50</v>
      </c>
      <c r="F4" s="31"/>
      <c r="G4" s="32"/>
      <c r="H4" s="33"/>
      <c r="I4" s="58"/>
      <c r="J4" s="59"/>
      <c r="K4" s="59"/>
      <c r="L4" s="58"/>
    </row>
    <row r="5" s="1" customFormat="1" ht="26.25" spans="1:12">
      <c r="A5" s="25"/>
      <c r="B5" s="29"/>
      <c r="C5" s="25"/>
      <c r="D5" s="25"/>
      <c r="E5" s="25"/>
      <c r="F5" s="25"/>
      <c r="G5" s="34"/>
      <c r="H5" s="28"/>
      <c r="I5" s="20"/>
      <c r="J5" s="57"/>
      <c r="K5" s="57"/>
      <c r="L5" s="25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51</v>
      </c>
      <c r="B8" s="49" t="s">
        <v>30</v>
      </c>
      <c r="C8" s="10" t="s">
        <v>52</v>
      </c>
      <c r="D8" s="50" t="s">
        <v>32</v>
      </c>
      <c r="E8" s="51" t="s">
        <v>33</v>
      </c>
      <c r="F8" s="52">
        <v>270</v>
      </c>
      <c r="G8" s="52">
        <f t="shared" ref="G8:G29" si="0">F8*0.05</f>
        <v>13.5</v>
      </c>
      <c r="H8" s="52">
        <f t="shared" ref="H8:H29" si="1">F8+G8</f>
        <v>283.5</v>
      </c>
      <c r="I8" s="60" t="s">
        <v>34</v>
      </c>
      <c r="J8" s="61" t="s">
        <v>53</v>
      </c>
      <c r="K8" s="61" t="s">
        <v>54</v>
      </c>
      <c r="L8" s="61" t="s">
        <v>37</v>
      </c>
      <c r="M8" s="62"/>
      <c r="N8" s="62"/>
      <c r="O8" s="62"/>
      <c r="P8" s="62"/>
      <c r="Q8" s="65"/>
    </row>
    <row r="9" s="19" customFormat="1" ht="20" customHeight="1" spans="1:17">
      <c r="A9" s="48"/>
      <c r="B9" s="49"/>
      <c r="C9" s="53"/>
      <c r="D9" s="50"/>
      <c r="E9" s="51" t="s">
        <v>38</v>
      </c>
      <c r="F9" s="52">
        <v>1800</v>
      </c>
      <c r="G9" s="52">
        <f t="shared" si="0"/>
        <v>90</v>
      </c>
      <c r="H9" s="52">
        <f t="shared" si="1"/>
        <v>1890</v>
      </c>
      <c r="I9" s="63"/>
      <c r="J9" s="64"/>
      <c r="K9" s="64"/>
      <c r="L9" s="64"/>
      <c r="M9" s="62"/>
      <c r="N9" s="62"/>
      <c r="O9" s="62"/>
      <c r="P9" s="62"/>
      <c r="Q9" s="65"/>
    </row>
    <row r="10" s="19" customFormat="1" ht="20" customHeight="1" spans="1:17">
      <c r="A10" s="48"/>
      <c r="B10" s="49"/>
      <c r="C10" s="53"/>
      <c r="D10" s="50"/>
      <c r="E10" s="51" t="s">
        <v>39</v>
      </c>
      <c r="F10" s="52">
        <v>2880</v>
      </c>
      <c r="G10" s="52">
        <f t="shared" si="0"/>
        <v>144</v>
      </c>
      <c r="H10" s="52">
        <f t="shared" si="1"/>
        <v>3024</v>
      </c>
      <c r="I10" s="63"/>
      <c r="J10" s="64"/>
      <c r="K10" s="64"/>
      <c r="L10" s="64"/>
      <c r="M10" s="62"/>
      <c r="N10" s="62"/>
      <c r="O10" s="62"/>
      <c r="P10" s="62"/>
      <c r="Q10" s="65"/>
    </row>
    <row r="11" s="19" customFormat="1" ht="20" customHeight="1" spans="1:17">
      <c r="A11" s="48"/>
      <c r="B11" s="49"/>
      <c r="C11" s="53"/>
      <c r="D11" s="50"/>
      <c r="E11" s="51" t="s">
        <v>40</v>
      </c>
      <c r="F11" s="52">
        <v>2520</v>
      </c>
      <c r="G11" s="52">
        <f t="shared" si="0"/>
        <v>126</v>
      </c>
      <c r="H11" s="52">
        <f t="shared" si="1"/>
        <v>2646</v>
      </c>
      <c r="I11" s="63"/>
      <c r="J11" s="64"/>
      <c r="K11" s="64"/>
      <c r="L11" s="64"/>
      <c r="M11" s="62"/>
      <c r="N11" s="62"/>
      <c r="O11" s="62"/>
      <c r="P11" s="62"/>
      <c r="Q11" s="65"/>
    </row>
    <row r="12" s="19" customFormat="1" ht="20" customHeight="1" spans="1:17">
      <c r="A12" s="48"/>
      <c r="B12" s="49"/>
      <c r="C12" s="53"/>
      <c r="D12" s="50"/>
      <c r="E12" s="51" t="s">
        <v>41</v>
      </c>
      <c r="F12" s="52">
        <v>1530</v>
      </c>
      <c r="G12" s="52">
        <f t="shared" si="0"/>
        <v>76.5</v>
      </c>
      <c r="H12" s="52">
        <f t="shared" si="1"/>
        <v>1606.5</v>
      </c>
      <c r="I12" s="63"/>
      <c r="J12" s="64"/>
      <c r="K12" s="64"/>
      <c r="L12" s="64"/>
      <c r="M12" s="62"/>
      <c r="N12" s="62"/>
      <c r="O12" s="62"/>
      <c r="P12" s="62"/>
      <c r="Q12" s="65"/>
    </row>
    <row r="13" s="19" customFormat="1" ht="30" customHeight="1" spans="1:17">
      <c r="A13" s="8" t="s">
        <v>51</v>
      </c>
      <c r="B13" s="49" t="s">
        <v>42</v>
      </c>
      <c r="C13" s="10" t="s">
        <v>52</v>
      </c>
      <c r="D13" s="50" t="s">
        <v>32</v>
      </c>
      <c r="E13" s="54"/>
      <c r="F13" s="55">
        <f>SUM(F8:F12)</f>
        <v>9000</v>
      </c>
      <c r="G13" s="52">
        <f t="shared" si="0"/>
        <v>450</v>
      </c>
      <c r="H13" s="52">
        <f t="shared" si="1"/>
        <v>9450</v>
      </c>
      <c r="I13" s="63"/>
      <c r="J13" s="64"/>
      <c r="K13" s="64"/>
      <c r="L13" s="64"/>
      <c r="M13" s="65"/>
      <c r="N13" s="62"/>
      <c r="O13" s="65"/>
      <c r="P13" s="62"/>
      <c r="Q13" s="65"/>
    </row>
    <row r="14" s="19" customFormat="1" ht="30" customHeight="1" spans="1:12">
      <c r="A14" s="8" t="s">
        <v>51</v>
      </c>
      <c r="B14" s="49" t="s">
        <v>43</v>
      </c>
      <c r="C14" s="10" t="s">
        <v>52</v>
      </c>
      <c r="D14" s="50" t="s">
        <v>32</v>
      </c>
      <c r="E14" s="54"/>
      <c r="F14" s="55">
        <f t="shared" ref="F14:F16" si="2">SUM(F13:F13)</f>
        <v>9000</v>
      </c>
      <c r="G14" s="52">
        <f t="shared" si="0"/>
        <v>450</v>
      </c>
      <c r="H14" s="52">
        <f t="shared" si="1"/>
        <v>9450</v>
      </c>
      <c r="I14" s="63"/>
      <c r="J14" s="64"/>
      <c r="K14" s="64"/>
      <c r="L14" s="64"/>
    </row>
    <row r="15" s="19" customFormat="1" ht="30" customHeight="1" spans="1:12">
      <c r="A15" s="8" t="s">
        <v>51</v>
      </c>
      <c r="B15" s="49" t="s">
        <v>44</v>
      </c>
      <c r="C15" s="10" t="s">
        <v>52</v>
      </c>
      <c r="D15" s="50" t="s">
        <v>32</v>
      </c>
      <c r="E15" s="54"/>
      <c r="F15" s="55">
        <f t="shared" si="2"/>
        <v>9000</v>
      </c>
      <c r="G15" s="52">
        <f t="shared" si="0"/>
        <v>450</v>
      </c>
      <c r="H15" s="52">
        <f t="shared" si="1"/>
        <v>9450</v>
      </c>
      <c r="I15" s="63"/>
      <c r="J15" s="64"/>
      <c r="K15" s="64"/>
      <c r="L15" s="64"/>
    </row>
    <row r="16" s="19" customFormat="1" ht="30" customHeight="1" spans="1:12">
      <c r="A16" s="8" t="s">
        <v>51</v>
      </c>
      <c r="B16" s="49" t="s">
        <v>45</v>
      </c>
      <c r="C16" s="10" t="s">
        <v>52</v>
      </c>
      <c r="D16" s="50" t="s">
        <v>32</v>
      </c>
      <c r="E16" s="54"/>
      <c r="F16" s="55">
        <f t="shared" si="2"/>
        <v>9000</v>
      </c>
      <c r="G16" s="52">
        <f t="shared" si="0"/>
        <v>450</v>
      </c>
      <c r="H16" s="52">
        <f t="shared" si="1"/>
        <v>9450</v>
      </c>
      <c r="I16" s="63"/>
      <c r="J16" s="64"/>
      <c r="K16" s="64"/>
      <c r="L16" s="64"/>
    </row>
    <row r="17" s="19" customFormat="1" ht="30" customHeight="1" spans="1:12">
      <c r="A17" s="8" t="s">
        <v>51</v>
      </c>
      <c r="B17" s="49" t="s">
        <v>46</v>
      </c>
      <c r="C17" s="10" t="s">
        <v>52</v>
      </c>
      <c r="D17" s="50" t="s">
        <v>32</v>
      </c>
      <c r="E17" s="54"/>
      <c r="F17" s="55">
        <f>SUM(F14:F14)</f>
        <v>9000</v>
      </c>
      <c r="G17" s="52">
        <f t="shared" si="0"/>
        <v>450</v>
      </c>
      <c r="H17" s="52">
        <f t="shared" si="1"/>
        <v>9450</v>
      </c>
      <c r="I17" s="63"/>
      <c r="J17" s="64"/>
      <c r="K17" s="64"/>
      <c r="L17" s="64"/>
    </row>
    <row r="18" s="19" customFormat="1" ht="20" customHeight="1" spans="1:17">
      <c r="A18" s="48" t="s">
        <v>51</v>
      </c>
      <c r="B18" s="49" t="s">
        <v>30</v>
      </c>
      <c r="C18" s="10" t="s">
        <v>52</v>
      </c>
      <c r="D18" s="50" t="s">
        <v>47</v>
      </c>
      <c r="E18" s="51" t="s">
        <v>33</v>
      </c>
      <c r="F18" s="52">
        <v>105</v>
      </c>
      <c r="G18" s="52">
        <f t="shared" si="0"/>
        <v>5.25</v>
      </c>
      <c r="H18" s="52">
        <f t="shared" si="1"/>
        <v>110.25</v>
      </c>
      <c r="I18" s="63"/>
      <c r="J18" s="64"/>
      <c r="K18" s="64"/>
      <c r="L18" s="64"/>
      <c r="M18" s="62"/>
      <c r="N18" s="62"/>
      <c r="O18" s="62"/>
      <c r="P18" s="62"/>
      <c r="Q18" s="65"/>
    </row>
    <row r="19" s="19" customFormat="1" ht="20" customHeight="1" spans="1:17">
      <c r="A19" s="48"/>
      <c r="B19" s="49"/>
      <c r="C19" s="53"/>
      <c r="D19" s="50"/>
      <c r="E19" s="51" t="s">
        <v>38</v>
      </c>
      <c r="F19" s="52">
        <v>700</v>
      </c>
      <c r="G19" s="52">
        <f t="shared" si="0"/>
        <v>35</v>
      </c>
      <c r="H19" s="52">
        <f t="shared" si="1"/>
        <v>735</v>
      </c>
      <c r="I19" s="63"/>
      <c r="J19" s="64"/>
      <c r="K19" s="64"/>
      <c r="L19" s="64"/>
      <c r="M19" s="62"/>
      <c r="N19" s="62"/>
      <c r="O19" s="62"/>
      <c r="P19" s="62"/>
      <c r="Q19" s="65"/>
    </row>
    <row r="20" s="19" customFormat="1" ht="20" customHeight="1" spans="1:17">
      <c r="A20" s="48"/>
      <c r="B20" s="49"/>
      <c r="C20" s="53"/>
      <c r="D20" s="50"/>
      <c r="E20" s="51" t="s">
        <v>39</v>
      </c>
      <c r="F20" s="52">
        <v>1120</v>
      </c>
      <c r="G20" s="52">
        <f t="shared" si="0"/>
        <v>56</v>
      </c>
      <c r="H20" s="52">
        <f t="shared" si="1"/>
        <v>1176</v>
      </c>
      <c r="I20" s="63"/>
      <c r="J20" s="64"/>
      <c r="K20" s="64"/>
      <c r="L20" s="64"/>
      <c r="M20" s="62"/>
      <c r="N20" s="62"/>
      <c r="O20" s="62"/>
      <c r="P20" s="62"/>
      <c r="Q20" s="65"/>
    </row>
    <row r="21" s="19" customFormat="1" ht="20" customHeight="1" spans="1:17">
      <c r="A21" s="48"/>
      <c r="B21" s="49"/>
      <c r="C21" s="53"/>
      <c r="D21" s="50"/>
      <c r="E21" s="51" t="s">
        <v>40</v>
      </c>
      <c r="F21" s="52">
        <v>980</v>
      </c>
      <c r="G21" s="52">
        <f t="shared" si="0"/>
        <v>49</v>
      </c>
      <c r="H21" s="52">
        <f t="shared" si="1"/>
        <v>1029</v>
      </c>
      <c r="I21" s="63"/>
      <c r="J21" s="64"/>
      <c r="K21" s="64"/>
      <c r="L21" s="64"/>
      <c r="M21" s="62"/>
      <c r="N21" s="62"/>
      <c r="O21" s="62"/>
      <c r="P21" s="62"/>
      <c r="Q21" s="65"/>
    </row>
    <row r="22" s="19" customFormat="1" ht="20" customHeight="1" spans="1:17">
      <c r="A22" s="48"/>
      <c r="B22" s="49"/>
      <c r="C22" s="53"/>
      <c r="D22" s="50"/>
      <c r="E22" s="51" t="s">
        <v>41</v>
      </c>
      <c r="F22" s="52">
        <v>595</v>
      </c>
      <c r="G22" s="52">
        <f t="shared" si="0"/>
        <v>29.75</v>
      </c>
      <c r="H22" s="52">
        <f t="shared" si="1"/>
        <v>624.75</v>
      </c>
      <c r="I22" s="63"/>
      <c r="J22" s="64"/>
      <c r="K22" s="64"/>
      <c r="L22" s="64"/>
      <c r="M22" s="62"/>
      <c r="N22" s="62"/>
      <c r="O22" s="62"/>
      <c r="P22" s="62"/>
      <c r="Q22" s="65"/>
    </row>
    <row r="23" s="19" customFormat="1" ht="30" customHeight="1" spans="1:17">
      <c r="A23" s="8" t="s">
        <v>51</v>
      </c>
      <c r="B23" s="49" t="s">
        <v>42</v>
      </c>
      <c r="C23" s="10" t="s">
        <v>52</v>
      </c>
      <c r="D23" s="50" t="s">
        <v>47</v>
      </c>
      <c r="E23" s="54"/>
      <c r="F23" s="55">
        <f>SUM(F18:F22)</f>
        <v>3500</v>
      </c>
      <c r="G23" s="52">
        <f t="shared" si="0"/>
        <v>175</v>
      </c>
      <c r="H23" s="52">
        <f t="shared" si="1"/>
        <v>3675</v>
      </c>
      <c r="I23" s="63"/>
      <c r="J23" s="64"/>
      <c r="K23" s="64"/>
      <c r="L23" s="64"/>
      <c r="M23" s="65"/>
      <c r="N23" s="62"/>
      <c r="O23" s="65"/>
      <c r="P23" s="62"/>
      <c r="Q23" s="65"/>
    </row>
    <row r="24" s="19" customFormat="1" ht="30" customHeight="1" spans="1:12">
      <c r="A24" s="8" t="s">
        <v>51</v>
      </c>
      <c r="B24" s="49" t="s">
        <v>43</v>
      </c>
      <c r="C24" s="10" t="s">
        <v>52</v>
      </c>
      <c r="D24" s="50" t="s">
        <v>47</v>
      </c>
      <c r="E24" s="54"/>
      <c r="F24" s="55">
        <f t="shared" ref="F24:F27" si="3">SUM(F23:F23)</f>
        <v>3500</v>
      </c>
      <c r="G24" s="52">
        <f t="shared" si="0"/>
        <v>175</v>
      </c>
      <c r="H24" s="52">
        <f t="shared" si="1"/>
        <v>3675</v>
      </c>
      <c r="I24" s="63"/>
      <c r="J24" s="64"/>
      <c r="K24" s="64"/>
      <c r="L24" s="64"/>
    </row>
    <row r="25" s="19" customFormat="1" ht="30" customHeight="1" spans="1:12">
      <c r="A25" s="8" t="s">
        <v>51</v>
      </c>
      <c r="B25" s="49" t="s">
        <v>44</v>
      </c>
      <c r="C25" s="10" t="s">
        <v>52</v>
      </c>
      <c r="D25" s="50" t="s">
        <v>47</v>
      </c>
      <c r="E25" s="54"/>
      <c r="F25" s="55">
        <f t="shared" si="3"/>
        <v>3500</v>
      </c>
      <c r="G25" s="52">
        <f t="shared" si="0"/>
        <v>175</v>
      </c>
      <c r="H25" s="52">
        <f t="shared" si="1"/>
        <v>3675</v>
      </c>
      <c r="I25" s="63"/>
      <c r="J25" s="64"/>
      <c r="K25" s="64"/>
      <c r="L25" s="64"/>
    </row>
    <row r="26" s="19" customFormat="1" ht="30" customHeight="1" spans="1:12">
      <c r="A26" s="8" t="s">
        <v>51</v>
      </c>
      <c r="B26" s="49" t="s">
        <v>45</v>
      </c>
      <c r="C26" s="10" t="s">
        <v>52</v>
      </c>
      <c r="D26" s="50" t="s">
        <v>47</v>
      </c>
      <c r="E26" s="54"/>
      <c r="F26" s="55">
        <f t="shared" si="3"/>
        <v>3500</v>
      </c>
      <c r="G26" s="52">
        <f t="shared" si="0"/>
        <v>175</v>
      </c>
      <c r="H26" s="52">
        <f t="shared" si="1"/>
        <v>3675</v>
      </c>
      <c r="I26" s="63"/>
      <c r="J26" s="64"/>
      <c r="K26" s="64"/>
      <c r="L26" s="64"/>
    </row>
    <row r="27" s="19" customFormat="1" ht="30" customHeight="1" spans="1:12">
      <c r="A27" s="8" t="s">
        <v>51</v>
      </c>
      <c r="B27" s="49" t="s">
        <v>48</v>
      </c>
      <c r="C27" s="10" t="s">
        <v>52</v>
      </c>
      <c r="D27" s="50" t="s">
        <v>47</v>
      </c>
      <c r="E27" s="54"/>
      <c r="F27" s="55">
        <f t="shared" si="3"/>
        <v>3500</v>
      </c>
      <c r="G27" s="52">
        <f t="shared" si="0"/>
        <v>175</v>
      </c>
      <c r="H27" s="52">
        <f t="shared" si="1"/>
        <v>3675</v>
      </c>
      <c r="I27" s="63"/>
      <c r="J27" s="64"/>
      <c r="K27" s="64"/>
      <c r="L27" s="64"/>
    </row>
    <row r="28" s="19" customFormat="1" ht="30" customHeight="1" spans="1:12">
      <c r="A28" s="8" t="s">
        <v>51</v>
      </c>
      <c r="B28" s="49" t="s">
        <v>46</v>
      </c>
      <c r="C28" s="10" t="s">
        <v>52</v>
      </c>
      <c r="D28" s="50" t="s">
        <v>47</v>
      </c>
      <c r="E28" s="54"/>
      <c r="F28" s="55">
        <f>SUM(F24:F24)</f>
        <v>3500</v>
      </c>
      <c r="G28" s="52">
        <f t="shared" si="0"/>
        <v>175</v>
      </c>
      <c r="H28" s="52">
        <f t="shared" si="1"/>
        <v>3675</v>
      </c>
      <c r="I28" s="63"/>
      <c r="J28" s="64"/>
      <c r="K28" s="64"/>
      <c r="L28" s="64"/>
    </row>
    <row r="29" s="19" customFormat="1" ht="15" spans="1:12">
      <c r="A29" s="56" t="s">
        <v>49</v>
      </c>
      <c r="B29" s="56"/>
      <c r="C29" s="56"/>
      <c r="D29" s="50"/>
      <c r="E29" s="56"/>
      <c r="F29" s="53">
        <f>SUM(F8:F28)</f>
        <v>78500</v>
      </c>
      <c r="G29" s="52">
        <f t="shared" si="0"/>
        <v>3925</v>
      </c>
      <c r="H29" s="52">
        <f t="shared" si="1"/>
        <v>82425</v>
      </c>
      <c r="I29" s="66"/>
      <c r="J29" s="66"/>
      <c r="K29" s="66"/>
      <c r="L29" s="66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5" right="0.75" top="1" bottom="1" header="0.5" footer="0.5"/>
  <pageSetup paperSize="9" scale="67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P26" sqref="P2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" customFormat="1" ht="26.25" spans="1:12">
      <c r="A3" s="25"/>
      <c r="B3" s="25"/>
      <c r="C3" s="25"/>
      <c r="D3" s="25" t="s">
        <v>2</v>
      </c>
      <c r="E3" s="26">
        <v>45794</v>
      </c>
      <c r="F3" s="26"/>
      <c r="G3" s="27"/>
      <c r="H3" s="28"/>
      <c r="I3" s="20"/>
      <c r="J3" s="57"/>
      <c r="K3" s="57"/>
      <c r="L3" s="25"/>
    </row>
    <row r="4" s="1" customFormat="1" ht="15" spans="1:12">
      <c r="A4" s="25"/>
      <c r="B4" s="25"/>
      <c r="C4" s="25"/>
      <c r="D4" s="29" t="s">
        <v>3</v>
      </c>
      <c r="E4" s="30" t="s">
        <v>4</v>
      </c>
      <c r="F4" s="31"/>
      <c r="G4" s="32"/>
      <c r="H4" s="33"/>
      <c r="I4" s="58"/>
      <c r="J4" s="59"/>
      <c r="K4" s="59"/>
      <c r="L4" s="58"/>
    </row>
    <row r="5" s="1" customFormat="1" ht="26.25" spans="1:12">
      <c r="A5" s="25"/>
      <c r="B5" s="29"/>
      <c r="C5" s="25"/>
      <c r="D5" s="25"/>
      <c r="E5" s="25"/>
      <c r="F5" s="25"/>
      <c r="G5" s="34"/>
      <c r="H5" s="28"/>
      <c r="I5" s="20"/>
      <c r="J5" s="57"/>
      <c r="K5" s="57"/>
      <c r="L5" s="25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55</v>
      </c>
      <c r="B8" s="49" t="s">
        <v>30</v>
      </c>
      <c r="C8" s="10" t="s">
        <v>56</v>
      </c>
      <c r="D8" s="50" t="s">
        <v>32</v>
      </c>
      <c r="E8" s="51" t="s">
        <v>33</v>
      </c>
      <c r="F8" s="52">
        <v>225</v>
      </c>
      <c r="G8" s="52">
        <f>F8*0.05</f>
        <v>11.25</v>
      </c>
      <c r="H8" s="52">
        <f>F8+G8</f>
        <v>236.25</v>
      </c>
      <c r="I8" s="60" t="s">
        <v>34</v>
      </c>
      <c r="J8" s="61" t="s">
        <v>57</v>
      </c>
      <c r="K8" s="61" t="s">
        <v>58</v>
      </c>
      <c r="L8" s="61" t="s">
        <v>37</v>
      </c>
      <c r="M8" s="62"/>
      <c r="N8" s="62"/>
      <c r="O8" s="62"/>
      <c r="P8" s="62"/>
      <c r="Q8" s="65"/>
    </row>
    <row r="9" s="19" customFormat="1" ht="20" customHeight="1" spans="1:17">
      <c r="A9" s="48"/>
      <c r="B9" s="49"/>
      <c r="C9" s="53"/>
      <c r="D9" s="50"/>
      <c r="E9" s="51" t="s">
        <v>38</v>
      </c>
      <c r="F9" s="52">
        <v>1500</v>
      </c>
      <c r="G9" s="52">
        <f t="shared" ref="G9:G29" si="0">F9*0.05</f>
        <v>75</v>
      </c>
      <c r="H9" s="52">
        <f t="shared" ref="H9:H29" si="1">F9+G9</f>
        <v>1575</v>
      </c>
      <c r="I9" s="63"/>
      <c r="J9" s="64"/>
      <c r="K9" s="64"/>
      <c r="L9" s="64"/>
      <c r="M9" s="62"/>
      <c r="N9" s="62"/>
      <c r="O9" s="62"/>
      <c r="P9" s="62"/>
      <c r="Q9" s="65"/>
    </row>
    <row r="10" s="19" customFormat="1" ht="20" customHeight="1" spans="1:17">
      <c r="A10" s="48"/>
      <c r="B10" s="49"/>
      <c r="C10" s="53"/>
      <c r="D10" s="50"/>
      <c r="E10" s="51" t="s">
        <v>39</v>
      </c>
      <c r="F10" s="52">
        <v>2400</v>
      </c>
      <c r="G10" s="52">
        <f t="shared" si="0"/>
        <v>120</v>
      </c>
      <c r="H10" s="52">
        <f t="shared" si="1"/>
        <v>2520</v>
      </c>
      <c r="I10" s="63"/>
      <c r="J10" s="64"/>
      <c r="K10" s="64"/>
      <c r="L10" s="64"/>
      <c r="M10" s="62"/>
      <c r="N10" s="62"/>
      <c r="O10" s="62"/>
      <c r="P10" s="62"/>
      <c r="Q10" s="65"/>
    </row>
    <row r="11" s="19" customFormat="1" ht="20" customHeight="1" spans="1:17">
      <c r="A11" s="48"/>
      <c r="B11" s="49"/>
      <c r="C11" s="53"/>
      <c r="D11" s="50"/>
      <c r="E11" s="51" t="s">
        <v>40</v>
      </c>
      <c r="F11" s="52">
        <v>2100</v>
      </c>
      <c r="G11" s="52">
        <f t="shared" si="0"/>
        <v>105</v>
      </c>
      <c r="H11" s="52">
        <f t="shared" si="1"/>
        <v>2205</v>
      </c>
      <c r="I11" s="63"/>
      <c r="J11" s="64"/>
      <c r="K11" s="64"/>
      <c r="L11" s="64"/>
      <c r="M11" s="62"/>
      <c r="N11" s="62"/>
      <c r="O11" s="62"/>
      <c r="P11" s="62"/>
      <c r="Q11" s="65"/>
    </row>
    <row r="12" s="19" customFormat="1" ht="20" customHeight="1" spans="1:17">
      <c r="A12" s="48"/>
      <c r="B12" s="49"/>
      <c r="C12" s="53"/>
      <c r="D12" s="50"/>
      <c r="E12" s="51" t="s">
        <v>41</v>
      </c>
      <c r="F12" s="52">
        <v>1275</v>
      </c>
      <c r="G12" s="52">
        <f t="shared" si="0"/>
        <v>63.75</v>
      </c>
      <c r="H12" s="52">
        <f t="shared" si="1"/>
        <v>1338.75</v>
      </c>
      <c r="I12" s="63"/>
      <c r="J12" s="64"/>
      <c r="K12" s="64"/>
      <c r="L12" s="64"/>
      <c r="M12" s="62"/>
      <c r="N12" s="62"/>
      <c r="O12" s="62"/>
      <c r="P12" s="62"/>
      <c r="Q12" s="65"/>
    </row>
    <row r="13" s="19" customFormat="1" ht="30" customHeight="1" spans="1:17">
      <c r="A13" s="8" t="s">
        <v>55</v>
      </c>
      <c r="B13" s="49" t="s">
        <v>42</v>
      </c>
      <c r="C13" s="10" t="s">
        <v>56</v>
      </c>
      <c r="D13" s="50" t="s">
        <v>32</v>
      </c>
      <c r="E13" s="54"/>
      <c r="F13" s="55">
        <f>SUM(F8:F12)</f>
        <v>7500</v>
      </c>
      <c r="G13" s="52">
        <f t="shared" si="0"/>
        <v>375</v>
      </c>
      <c r="H13" s="52">
        <f t="shared" si="1"/>
        <v>7875</v>
      </c>
      <c r="I13" s="63"/>
      <c r="J13" s="64"/>
      <c r="K13" s="64"/>
      <c r="L13" s="64"/>
      <c r="M13" s="65"/>
      <c r="N13" s="62"/>
      <c r="O13" s="65"/>
      <c r="P13" s="62"/>
      <c r="Q13" s="65"/>
    </row>
    <row r="14" s="19" customFormat="1" ht="30" customHeight="1" spans="1:12">
      <c r="A14" s="8" t="s">
        <v>55</v>
      </c>
      <c r="B14" s="49" t="s">
        <v>43</v>
      </c>
      <c r="C14" s="10" t="s">
        <v>56</v>
      </c>
      <c r="D14" s="50" t="s">
        <v>32</v>
      </c>
      <c r="E14" s="54"/>
      <c r="F14" s="55">
        <f t="shared" ref="F14:F16" si="2">SUM(F13:F13)</f>
        <v>7500</v>
      </c>
      <c r="G14" s="52">
        <f t="shared" si="0"/>
        <v>375</v>
      </c>
      <c r="H14" s="52">
        <f t="shared" si="1"/>
        <v>7875</v>
      </c>
      <c r="I14" s="63"/>
      <c r="J14" s="64"/>
      <c r="K14" s="64"/>
      <c r="L14" s="64"/>
    </row>
    <row r="15" s="19" customFormat="1" ht="30" customHeight="1" spans="1:12">
      <c r="A15" s="8" t="s">
        <v>55</v>
      </c>
      <c r="B15" s="49" t="s">
        <v>44</v>
      </c>
      <c r="C15" s="10" t="s">
        <v>56</v>
      </c>
      <c r="D15" s="50" t="s">
        <v>32</v>
      </c>
      <c r="E15" s="54"/>
      <c r="F15" s="55">
        <f t="shared" si="2"/>
        <v>7500</v>
      </c>
      <c r="G15" s="52">
        <f t="shared" si="0"/>
        <v>375</v>
      </c>
      <c r="H15" s="52">
        <f t="shared" si="1"/>
        <v>7875</v>
      </c>
      <c r="I15" s="63"/>
      <c r="J15" s="64"/>
      <c r="K15" s="64"/>
      <c r="L15" s="64"/>
    </row>
    <row r="16" s="19" customFormat="1" ht="30" customHeight="1" spans="1:12">
      <c r="A16" s="8" t="s">
        <v>55</v>
      </c>
      <c r="B16" s="49" t="s">
        <v>45</v>
      </c>
      <c r="C16" s="10" t="s">
        <v>56</v>
      </c>
      <c r="D16" s="50" t="s">
        <v>32</v>
      </c>
      <c r="E16" s="54"/>
      <c r="F16" s="55">
        <f t="shared" si="2"/>
        <v>7500</v>
      </c>
      <c r="G16" s="52">
        <f t="shared" si="0"/>
        <v>375</v>
      </c>
      <c r="H16" s="52">
        <f t="shared" si="1"/>
        <v>7875</v>
      </c>
      <c r="I16" s="63"/>
      <c r="J16" s="64"/>
      <c r="K16" s="64"/>
      <c r="L16" s="64"/>
    </row>
    <row r="17" s="19" customFormat="1" ht="30" customHeight="1" spans="1:12">
      <c r="A17" s="8" t="s">
        <v>55</v>
      </c>
      <c r="B17" s="49" t="s">
        <v>46</v>
      </c>
      <c r="C17" s="10" t="s">
        <v>56</v>
      </c>
      <c r="D17" s="50" t="s">
        <v>32</v>
      </c>
      <c r="E17" s="54"/>
      <c r="F17" s="55">
        <f>SUM(F14:F14)</f>
        <v>7500</v>
      </c>
      <c r="G17" s="52">
        <f t="shared" si="0"/>
        <v>375</v>
      </c>
      <c r="H17" s="52">
        <f t="shared" si="1"/>
        <v>7875</v>
      </c>
      <c r="I17" s="63"/>
      <c r="J17" s="64"/>
      <c r="K17" s="64"/>
      <c r="L17" s="64"/>
    </row>
    <row r="18" s="19" customFormat="1" ht="20" customHeight="1" spans="1:17">
      <c r="A18" s="48" t="s">
        <v>55</v>
      </c>
      <c r="B18" s="49" t="s">
        <v>30</v>
      </c>
      <c r="C18" s="10" t="s">
        <v>56</v>
      </c>
      <c r="D18" s="50" t="s">
        <v>47</v>
      </c>
      <c r="E18" s="51" t="s">
        <v>33</v>
      </c>
      <c r="F18" s="52">
        <v>150</v>
      </c>
      <c r="G18" s="52">
        <f t="shared" si="0"/>
        <v>7.5</v>
      </c>
      <c r="H18" s="52">
        <f t="shared" si="1"/>
        <v>157.5</v>
      </c>
      <c r="I18" s="63"/>
      <c r="J18" s="64"/>
      <c r="K18" s="64"/>
      <c r="L18" s="64"/>
      <c r="M18" s="62"/>
      <c r="N18" s="62"/>
      <c r="O18" s="62"/>
      <c r="P18" s="62"/>
      <c r="Q18" s="65"/>
    </row>
    <row r="19" s="19" customFormat="1" ht="20" customHeight="1" spans="1:17">
      <c r="A19" s="48"/>
      <c r="B19" s="49"/>
      <c r="C19" s="53"/>
      <c r="D19" s="50"/>
      <c r="E19" s="51" t="s">
        <v>38</v>
      </c>
      <c r="F19" s="52">
        <v>1000</v>
      </c>
      <c r="G19" s="52">
        <f t="shared" si="0"/>
        <v>50</v>
      </c>
      <c r="H19" s="52">
        <f t="shared" si="1"/>
        <v>1050</v>
      </c>
      <c r="I19" s="63"/>
      <c r="J19" s="64"/>
      <c r="K19" s="64"/>
      <c r="L19" s="64"/>
      <c r="M19" s="62"/>
      <c r="N19" s="62"/>
      <c r="O19" s="62"/>
      <c r="P19" s="62"/>
      <c r="Q19" s="65"/>
    </row>
    <row r="20" s="19" customFormat="1" ht="20" customHeight="1" spans="1:17">
      <c r="A20" s="48"/>
      <c r="B20" s="49"/>
      <c r="C20" s="53"/>
      <c r="D20" s="50"/>
      <c r="E20" s="51" t="s">
        <v>39</v>
      </c>
      <c r="F20" s="52">
        <v>1600</v>
      </c>
      <c r="G20" s="52">
        <f t="shared" si="0"/>
        <v>80</v>
      </c>
      <c r="H20" s="52">
        <f t="shared" si="1"/>
        <v>1680</v>
      </c>
      <c r="I20" s="63"/>
      <c r="J20" s="64"/>
      <c r="K20" s="64"/>
      <c r="L20" s="64"/>
      <c r="M20" s="62"/>
      <c r="N20" s="62"/>
      <c r="O20" s="62"/>
      <c r="P20" s="62"/>
      <c r="Q20" s="65"/>
    </row>
    <row r="21" s="19" customFormat="1" ht="20" customHeight="1" spans="1:17">
      <c r="A21" s="48"/>
      <c r="B21" s="49"/>
      <c r="C21" s="53"/>
      <c r="D21" s="50"/>
      <c r="E21" s="51" t="s">
        <v>40</v>
      </c>
      <c r="F21" s="52">
        <v>1400</v>
      </c>
      <c r="G21" s="52">
        <f t="shared" si="0"/>
        <v>70</v>
      </c>
      <c r="H21" s="52">
        <f t="shared" si="1"/>
        <v>1470</v>
      </c>
      <c r="I21" s="63"/>
      <c r="J21" s="64"/>
      <c r="K21" s="64"/>
      <c r="L21" s="64"/>
      <c r="M21" s="62"/>
      <c r="N21" s="62"/>
      <c r="O21" s="62"/>
      <c r="P21" s="62"/>
      <c r="Q21" s="65"/>
    </row>
    <row r="22" s="19" customFormat="1" ht="20" customHeight="1" spans="1:17">
      <c r="A22" s="48"/>
      <c r="B22" s="49"/>
      <c r="C22" s="53"/>
      <c r="D22" s="50"/>
      <c r="E22" s="51" t="s">
        <v>41</v>
      </c>
      <c r="F22" s="52">
        <v>850</v>
      </c>
      <c r="G22" s="52">
        <f t="shared" si="0"/>
        <v>42.5</v>
      </c>
      <c r="H22" s="52">
        <f t="shared" si="1"/>
        <v>892.5</v>
      </c>
      <c r="I22" s="63"/>
      <c r="J22" s="64"/>
      <c r="K22" s="64"/>
      <c r="L22" s="64"/>
      <c r="M22" s="62"/>
      <c r="N22" s="62"/>
      <c r="O22" s="62"/>
      <c r="P22" s="62"/>
      <c r="Q22" s="65"/>
    </row>
    <row r="23" s="19" customFormat="1" ht="30" customHeight="1" spans="1:17">
      <c r="A23" s="8" t="s">
        <v>55</v>
      </c>
      <c r="B23" s="49" t="s">
        <v>42</v>
      </c>
      <c r="C23" s="10" t="s">
        <v>56</v>
      </c>
      <c r="D23" s="50" t="s">
        <v>47</v>
      </c>
      <c r="E23" s="54"/>
      <c r="F23" s="55">
        <f>SUM(F18:F22)</f>
        <v>5000</v>
      </c>
      <c r="G23" s="52">
        <f t="shared" si="0"/>
        <v>250</v>
      </c>
      <c r="H23" s="52">
        <f t="shared" si="1"/>
        <v>5250</v>
      </c>
      <c r="I23" s="63"/>
      <c r="J23" s="64"/>
      <c r="K23" s="64"/>
      <c r="L23" s="64"/>
      <c r="M23" s="65"/>
      <c r="N23" s="62"/>
      <c r="O23" s="65"/>
      <c r="P23" s="62"/>
      <c r="Q23" s="65"/>
    </row>
    <row r="24" s="19" customFormat="1" ht="30" customHeight="1" spans="1:12">
      <c r="A24" s="8" t="s">
        <v>55</v>
      </c>
      <c r="B24" s="49" t="s">
        <v>43</v>
      </c>
      <c r="C24" s="10" t="s">
        <v>56</v>
      </c>
      <c r="D24" s="50" t="s">
        <v>47</v>
      </c>
      <c r="E24" s="54"/>
      <c r="F24" s="55">
        <f t="shared" ref="F24:F27" si="3">SUM(F23:F23)</f>
        <v>5000</v>
      </c>
      <c r="G24" s="52">
        <f t="shared" si="0"/>
        <v>250</v>
      </c>
      <c r="H24" s="52">
        <f t="shared" si="1"/>
        <v>5250</v>
      </c>
      <c r="I24" s="63"/>
      <c r="J24" s="64"/>
      <c r="K24" s="64"/>
      <c r="L24" s="64"/>
    </row>
    <row r="25" s="19" customFormat="1" ht="30" customHeight="1" spans="1:12">
      <c r="A25" s="8" t="s">
        <v>55</v>
      </c>
      <c r="B25" s="49" t="s">
        <v>44</v>
      </c>
      <c r="C25" s="10" t="s">
        <v>56</v>
      </c>
      <c r="D25" s="50" t="s">
        <v>47</v>
      </c>
      <c r="E25" s="54"/>
      <c r="F25" s="55">
        <f t="shared" si="3"/>
        <v>5000</v>
      </c>
      <c r="G25" s="52">
        <f t="shared" si="0"/>
        <v>250</v>
      </c>
      <c r="H25" s="52">
        <f t="shared" si="1"/>
        <v>5250</v>
      </c>
      <c r="I25" s="63"/>
      <c r="J25" s="64"/>
      <c r="K25" s="64"/>
      <c r="L25" s="64"/>
    </row>
    <row r="26" s="19" customFormat="1" ht="30" customHeight="1" spans="1:12">
      <c r="A26" s="8" t="s">
        <v>55</v>
      </c>
      <c r="B26" s="49" t="s">
        <v>45</v>
      </c>
      <c r="C26" s="10" t="s">
        <v>56</v>
      </c>
      <c r="D26" s="50" t="s">
        <v>47</v>
      </c>
      <c r="E26" s="54"/>
      <c r="F26" s="55">
        <f t="shared" si="3"/>
        <v>5000</v>
      </c>
      <c r="G26" s="52">
        <f t="shared" si="0"/>
        <v>250</v>
      </c>
      <c r="H26" s="52">
        <f t="shared" si="1"/>
        <v>5250</v>
      </c>
      <c r="I26" s="63"/>
      <c r="J26" s="64"/>
      <c r="K26" s="64"/>
      <c r="L26" s="64"/>
    </row>
    <row r="27" s="19" customFormat="1" ht="30" customHeight="1" spans="1:12">
      <c r="A27" s="8" t="s">
        <v>55</v>
      </c>
      <c r="B27" s="49" t="s">
        <v>48</v>
      </c>
      <c r="C27" s="10" t="s">
        <v>56</v>
      </c>
      <c r="D27" s="50" t="s">
        <v>47</v>
      </c>
      <c r="E27" s="54"/>
      <c r="F27" s="55">
        <f t="shared" si="3"/>
        <v>5000</v>
      </c>
      <c r="G27" s="52">
        <f t="shared" si="0"/>
        <v>250</v>
      </c>
      <c r="H27" s="52">
        <f t="shared" si="1"/>
        <v>5250</v>
      </c>
      <c r="I27" s="63"/>
      <c r="J27" s="64"/>
      <c r="K27" s="64"/>
      <c r="L27" s="64"/>
    </row>
    <row r="28" s="19" customFormat="1" ht="30" customHeight="1" spans="1:12">
      <c r="A28" s="8" t="s">
        <v>55</v>
      </c>
      <c r="B28" s="49" t="s">
        <v>46</v>
      </c>
      <c r="C28" s="10" t="s">
        <v>56</v>
      </c>
      <c r="D28" s="50" t="s">
        <v>47</v>
      </c>
      <c r="E28" s="54"/>
      <c r="F28" s="55">
        <f>SUM(F24:F24)</f>
        <v>5000</v>
      </c>
      <c r="G28" s="52">
        <f t="shared" si="0"/>
        <v>250</v>
      </c>
      <c r="H28" s="52">
        <f t="shared" si="1"/>
        <v>5250</v>
      </c>
      <c r="I28" s="63"/>
      <c r="J28" s="64"/>
      <c r="K28" s="64"/>
      <c r="L28" s="64"/>
    </row>
    <row r="29" s="19" customFormat="1" ht="15" spans="1:12">
      <c r="A29" s="56" t="s">
        <v>49</v>
      </c>
      <c r="B29" s="56"/>
      <c r="C29" s="56"/>
      <c r="D29" s="50"/>
      <c r="E29" s="56"/>
      <c r="F29" s="53">
        <f>SUM(F8:F28)</f>
        <v>80000</v>
      </c>
      <c r="G29" s="52">
        <f t="shared" si="0"/>
        <v>4000</v>
      </c>
      <c r="H29" s="52">
        <f t="shared" si="1"/>
        <v>84000</v>
      </c>
      <c r="I29" s="66"/>
      <c r="J29" s="66"/>
      <c r="K29" s="66"/>
      <c r="L29" s="66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5" right="0.75" top="1" bottom="1" header="0.5" footer="0.5"/>
  <pageSetup paperSize="9" scale="67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opLeftCell="A29" workbookViewId="0">
      <selection activeCell="A49" sqref="A4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59</v>
      </c>
      <c r="B2" s="6" t="s">
        <v>60</v>
      </c>
      <c r="C2" s="7"/>
    </row>
    <row r="3" s="1" customFormat="1" ht="15.75" spans="1:3">
      <c r="A3" s="5" t="s">
        <v>61</v>
      </c>
      <c r="B3" s="8" t="s">
        <v>29</v>
      </c>
      <c r="C3" s="9"/>
    </row>
    <row r="4" s="1" customFormat="1" ht="29.25" spans="1:3">
      <c r="A4" s="5" t="s">
        <v>62</v>
      </c>
      <c r="B4" s="10" t="s">
        <v>31</v>
      </c>
      <c r="C4" s="9"/>
    </row>
    <row r="5" s="1" customFormat="1" ht="108" customHeight="1" spans="1:3">
      <c r="A5" s="5" t="s">
        <v>63</v>
      </c>
      <c r="B5" s="11" t="s">
        <v>64</v>
      </c>
      <c r="C5" s="12" t="s">
        <v>65</v>
      </c>
    </row>
    <row r="6" s="1" customFormat="1" ht="14.25" spans="1:3">
      <c r="A6" s="5" t="s">
        <v>66</v>
      </c>
      <c r="B6" s="13" t="s">
        <v>67</v>
      </c>
      <c r="C6" s="14" t="s">
        <v>68</v>
      </c>
    </row>
    <row r="7" s="1" customFormat="1" ht="123" customHeight="1" spans="1:3">
      <c r="A7" s="5" t="s">
        <v>69</v>
      </c>
      <c r="B7" s="13"/>
      <c r="C7" s="14"/>
    </row>
    <row r="8" s="1" customFormat="1" ht="14.25" spans="1:3">
      <c r="A8" s="5" t="s">
        <v>70</v>
      </c>
      <c r="B8" s="15" t="s">
        <v>37</v>
      </c>
      <c r="C8" s="16" t="s">
        <v>71</v>
      </c>
    </row>
    <row r="9" s="1" customFormat="1" ht="14.25" spans="1:3">
      <c r="A9" s="5" t="s">
        <v>72</v>
      </c>
      <c r="B9" s="17" t="s">
        <v>73</v>
      </c>
      <c r="C9" s="9" t="s">
        <v>74</v>
      </c>
    </row>
    <row r="10" s="1" customFormat="1" ht="14.25" spans="1:3">
      <c r="A10" s="5" t="s">
        <v>75</v>
      </c>
      <c r="B10" s="17" t="s">
        <v>76</v>
      </c>
      <c r="C10" s="9"/>
    </row>
    <row r="11" s="1" customFormat="1" ht="14.25" spans="1:3">
      <c r="A11" s="5" t="s">
        <v>77</v>
      </c>
      <c r="B11" s="17"/>
      <c r="C11" s="18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59</v>
      </c>
      <c r="B14" s="6" t="s">
        <v>78</v>
      </c>
      <c r="C14" s="7"/>
    </row>
    <row r="15" s="1" customFormat="1" ht="15.75" spans="1:3">
      <c r="A15" s="5" t="s">
        <v>61</v>
      </c>
      <c r="B15" s="8" t="s">
        <v>51</v>
      </c>
      <c r="C15" s="9"/>
    </row>
    <row r="16" s="1" customFormat="1" ht="29.25" spans="1:3">
      <c r="A16" s="5" t="s">
        <v>62</v>
      </c>
      <c r="B16" s="10" t="s">
        <v>52</v>
      </c>
      <c r="C16" s="9"/>
    </row>
    <row r="17" s="1" customFormat="1" ht="108" customHeight="1" spans="1:3">
      <c r="A17" s="5" t="s">
        <v>63</v>
      </c>
      <c r="B17" s="11" t="s">
        <v>64</v>
      </c>
      <c r="C17" s="12" t="s">
        <v>65</v>
      </c>
    </row>
    <row r="18" s="1" customFormat="1" ht="14.25" spans="1:3">
      <c r="A18" s="5" t="s">
        <v>66</v>
      </c>
      <c r="B18" s="13" t="s">
        <v>67</v>
      </c>
      <c r="C18" s="14" t="s">
        <v>68</v>
      </c>
    </row>
    <row r="19" s="1" customFormat="1" ht="123" customHeight="1" spans="1:3">
      <c r="A19" s="5" t="s">
        <v>69</v>
      </c>
      <c r="B19" s="13"/>
      <c r="C19" s="14"/>
    </row>
    <row r="20" s="1" customFormat="1" ht="14.25" spans="1:3">
      <c r="A20" s="5" t="s">
        <v>70</v>
      </c>
      <c r="B20" s="15" t="s">
        <v>37</v>
      </c>
      <c r="C20" s="16" t="s">
        <v>71</v>
      </c>
    </row>
    <row r="21" s="1" customFormat="1" ht="14.25" spans="1:3">
      <c r="A21" s="5" t="s">
        <v>72</v>
      </c>
      <c r="B21" s="17" t="s">
        <v>79</v>
      </c>
      <c r="C21" s="9" t="s">
        <v>74</v>
      </c>
    </row>
    <row r="22" s="1" customFormat="1" ht="14.25" spans="1:3">
      <c r="A22" s="5" t="s">
        <v>75</v>
      </c>
      <c r="B22" s="17" t="s">
        <v>80</v>
      </c>
      <c r="C22" s="9"/>
    </row>
    <row r="23" s="1" customFormat="1" ht="14.25" spans="1:3">
      <c r="A23" s="5" t="s">
        <v>77</v>
      </c>
      <c r="B23" s="17"/>
      <c r="C23" s="18"/>
    </row>
    <row r="24" ht="14.25"/>
    <row r="25" s="1" customFormat="1" ht="56" customHeight="1" spans="1:3">
      <c r="A25" s="2"/>
      <c r="B25" s="3"/>
      <c r="C25" s="4"/>
    </row>
    <row r="26" s="1" customFormat="1" ht="40" customHeight="1" spans="1:3">
      <c r="A26" s="5" t="s">
        <v>59</v>
      </c>
      <c r="B26" s="6" t="s">
        <v>60</v>
      </c>
      <c r="C26" s="7"/>
    </row>
    <row r="27" s="1" customFormat="1" ht="30.75" spans="1:3">
      <c r="A27" s="5" t="s">
        <v>61</v>
      </c>
      <c r="B27" s="8" t="s">
        <v>55</v>
      </c>
      <c r="C27" s="9"/>
    </row>
    <row r="28" s="1" customFormat="1" ht="29.25" spans="1:3">
      <c r="A28" s="5" t="s">
        <v>62</v>
      </c>
      <c r="B28" s="10" t="s">
        <v>56</v>
      </c>
      <c r="C28" s="9"/>
    </row>
    <row r="29" s="1" customFormat="1" ht="108" customHeight="1" spans="1:3">
      <c r="A29" s="5" t="s">
        <v>63</v>
      </c>
      <c r="B29" s="11" t="s">
        <v>64</v>
      </c>
      <c r="C29" s="12" t="s">
        <v>65</v>
      </c>
    </row>
    <row r="30" s="1" customFormat="1" ht="14.25" spans="1:3">
      <c r="A30" s="5" t="s">
        <v>66</v>
      </c>
      <c r="B30" s="13" t="s">
        <v>67</v>
      </c>
      <c r="C30" s="14" t="s">
        <v>68</v>
      </c>
    </row>
    <row r="31" s="1" customFormat="1" ht="123" customHeight="1" spans="1:3">
      <c r="A31" s="5" t="s">
        <v>69</v>
      </c>
      <c r="B31" s="13"/>
      <c r="C31" s="14"/>
    </row>
    <row r="32" s="1" customFormat="1" ht="14.25" spans="1:3">
      <c r="A32" s="5" t="s">
        <v>70</v>
      </c>
      <c r="B32" s="15" t="s">
        <v>37</v>
      </c>
      <c r="C32" s="16" t="s">
        <v>71</v>
      </c>
    </row>
    <row r="33" s="1" customFormat="1" ht="14.25" spans="1:3">
      <c r="A33" s="5" t="s">
        <v>72</v>
      </c>
      <c r="B33" s="17" t="s">
        <v>81</v>
      </c>
      <c r="C33" s="9" t="s">
        <v>74</v>
      </c>
    </row>
    <row r="34" s="1" customFormat="1" ht="14.25" spans="1:3">
      <c r="A34" s="5" t="s">
        <v>75</v>
      </c>
      <c r="B34" s="17" t="s">
        <v>82</v>
      </c>
      <c r="C34" s="9"/>
    </row>
    <row r="35" s="1" customFormat="1" ht="14.25" spans="1:3">
      <c r="A35" s="5" t="s">
        <v>77</v>
      </c>
      <c r="B35" s="17"/>
      <c r="C35" s="18"/>
    </row>
    <row r="39" spans="1:1">
      <c r="A39" s="67" t="s">
        <v>83</v>
      </c>
    </row>
    <row r="40" spans="1:1">
      <c r="A40" s="67" t="s">
        <v>84</v>
      </c>
    </row>
    <row r="41" spans="1:1">
      <c r="A41" s="67" t="s">
        <v>85</v>
      </c>
    </row>
    <row r="42" spans="1:1">
      <c r="A42" s="67" t="s">
        <v>86</v>
      </c>
    </row>
    <row r="43" spans="1:1">
      <c r="A43" s="67" t="s">
        <v>87</v>
      </c>
    </row>
    <row r="44" spans="1:1">
      <c r="A44" s="67" t="s">
        <v>88</v>
      </c>
    </row>
    <row r="45" spans="1:1">
      <c r="A45" s="67" t="s">
        <v>89</v>
      </c>
    </row>
    <row r="46" spans="1:1">
      <c r="A46" s="67" t="s">
        <v>90</v>
      </c>
    </row>
    <row r="47" spans="1:1">
      <c r="A47" s="67" t="s">
        <v>91</v>
      </c>
    </row>
    <row r="48" spans="1:1">
      <c r="A48" s="67" t="s">
        <v>92</v>
      </c>
    </row>
  </sheetData>
  <mergeCells count="12">
    <mergeCell ref="A1:C1"/>
    <mergeCell ref="A13:C13"/>
    <mergeCell ref="A25:C25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</mergeCells>
  <pageMargins left="0.75" right="0.75" top="1" bottom="1" header="0.5" footer="0.5"/>
  <pageSetup paperSize="9" scale="75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第九批</vt:lpstr>
      <vt:lpstr>第十批</vt:lpstr>
      <vt:lpstr>第十一批</vt:lpstr>
      <vt:lpstr>箱唛扫码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2025-05-13T09:49:00Z</dcterms:created>
  <dcterms:modified xsi:type="dcterms:W3CDTF">2025-05-17T10:35:32Z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6225900E932B4A3BA7D415F17E68800D_11</vt:lpwstr>
  </property>
  <property fmtid="{D5CDD505-2E9C-101B-9397-08002B2CF9AE}" pid="3" name="KSOProductBuildVer">
    <vt:lpwstr>2052-12.1.0.21171</vt:lpwstr>
  </property>
</Properties>
</file>