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<sst xmlns="http://schemas.openxmlformats.org/spreadsheetml/2006/main" count="128" uniqueCount="64">
  <si>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</si>
  <si>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</si>
  <si>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</si>
  <si>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上海办中通73554733128509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</si>
  <si>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</si>
  <si>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</si>
  <si>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</si>
  <si>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</si>
  <si>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</si>
  <si>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</si>
  <si>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</si>
  <si>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</si>
  <si>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</si>
  <si>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</si>
  <si>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</si>
  <si>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</si>
  <si>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</si>
  <si>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</si>
  <si>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</si>
  <si>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</si>
  <si>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</si>
  <si>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</si>
  <si>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</si>
  <si>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</si>
  <si>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P25051471</t>
  </si>
  <si>
    <t xml:space="preserve">21 AULTH09845                                     </t>
  </si>
  <si>
    <t xml:space="preserve">S25050561 </t>
  </si>
  <si>
    <t xml:space="preserve">F2896AX                                                                                             </t>
  </si>
  <si>
    <t>36*35*21</t>
  </si>
  <si>
    <t xml:space="preserve">F2897AX                                                                                             </t>
  </si>
  <si>
    <t xml:space="preserve">F2899AX                                                                                             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</si>
  <si>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</si>
  <si>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</si>
  <si>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r>
      <rPr>
        <b/>
        <sz val="11"/>
        <color theme="1"/>
        <rFont val="宋体"/>
        <charset val="134"/>
      </rPr>
      <t>颜色</t>
    </r>
  </si>
  <si>
    <r>
      <rPr>
        <b/>
        <sz val="11"/>
        <color theme="1"/>
        <rFont val="宋体"/>
        <charset val="134"/>
      </rPr>
      <t>尺码</t>
    </r>
  </si>
  <si>
    <r>
      <rPr>
        <b/>
        <sz val="11"/>
        <color theme="1"/>
        <rFont val="宋体"/>
        <charset val="134"/>
      </rPr>
      <t>订单数</t>
    </r>
  </si>
  <si>
    <r>
      <rPr>
        <b/>
        <sz val="11"/>
        <color theme="1"/>
        <rFont val="宋体"/>
        <charset val="134"/>
      </rPr>
      <t>生产数</t>
    </r>
  </si>
  <si>
    <r>
      <rPr>
        <b/>
        <sz val="11"/>
        <color theme="1"/>
        <rFont val="Calibri"/>
        <charset val="134"/>
      </rPr>
      <t>PO</t>
    </r>
    <r>
      <rPr>
        <b/>
        <sz val="11"/>
        <color theme="1"/>
        <rFont val="宋体"/>
        <charset val="134"/>
      </rPr>
      <t>号</t>
    </r>
  </si>
  <si>
    <r>
      <rPr>
        <b/>
        <sz val="11"/>
        <color theme="1"/>
        <rFont val="宋体"/>
        <charset val="134"/>
      </rPr>
      <t>款号</t>
    </r>
  </si>
  <si>
    <t>BN67 - CAMEL</t>
  </si>
  <si>
    <t>S</t>
  </si>
  <si>
    <r>
      <rPr>
        <b/>
        <sz val="11"/>
        <rFont val="宋体"/>
        <charset val="134"/>
      </rPr>
      <t>无价格</t>
    </r>
  </si>
  <si>
    <t>F2896AX</t>
  </si>
  <si>
    <t>M</t>
  </si>
  <si>
    <t>L</t>
  </si>
  <si>
    <t>XL</t>
  </si>
  <si>
    <t>XS</t>
  </si>
  <si>
    <r>
      <rPr>
        <b/>
        <sz val="11"/>
        <rFont val="宋体"/>
        <charset val="134"/>
      </rPr>
      <t>有价格</t>
    </r>
  </si>
  <si>
    <t>XXL</t>
  </si>
  <si>
    <t>ER238 - ECRU</t>
  </si>
  <si>
    <t>空白吊牌</t>
  </si>
  <si>
    <t>1615981/1618673/1618674/1615335</t>
  </si>
  <si>
    <t>颜色</t>
  </si>
  <si>
    <t>尺码</t>
  </si>
  <si>
    <t>生产数</t>
  </si>
  <si>
    <t>款号</t>
  </si>
  <si>
    <t>BK27 - BLACK</t>
  </si>
  <si>
    <t>有价格</t>
  </si>
  <si>
    <t>F2897AX</t>
  </si>
  <si>
    <t>1615998/1615999</t>
  </si>
  <si>
    <t>BG132 - BEIGE</t>
  </si>
  <si>
    <t>F2899AX</t>
  </si>
  <si>
    <t>KH402 - Khaki</t>
  </si>
  <si>
    <t>1616477/1616478/1620490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</si>
</sst>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3"/>
  <sheetViews>
    <sheetView tabSelected="1" workbookViewId="0">
      <selection activeCell="K14" sqref="A1:K1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75" t="s">
        <v>10</v>
      </c>
      <c r="J6" s="75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76" t="s">
        <v>21</v>
      </c>
      <c r="J7" s="76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9" t="s">
        <v>26</v>
      </c>
      <c r="D8" s="28" t="s">
        <v>27</v>
      </c>
      <c r="E8" s="30">
        <v>1496</v>
      </c>
      <c r="F8" s="30"/>
      <c r="G8" s="30">
        <v>1557</v>
      </c>
      <c r="H8" s="31">
        <v>1</v>
      </c>
      <c r="I8" s="30"/>
      <c r="J8" s="30">
        <v>12</v>
      </c>
      <c r="K8" s="30" t="s">
        <v>28</v>
      </c>
    </row>
    <row r="9" ht="15" spans="1:11">
      <c r="A9" s="32"/>
      <c r="B9" s="28" t="s">
        <v>25</v>
      </c>
      <c r="C9" s="33"/>
      <c r="D9" s="28" t="s">
        <v>29</v>
      </c>
      <c r="E9" s="30">
        <v>990</v>
      </c>
      <c r="F9" s="30"/>
      <c r="G9" s="30">
        <v>1530</v>
      </c>
      <c r="H9" s="31"/>
      <c r="I9" s="30"/>
      <c r="J9" s="30"/>
      <c r="K9" s="30"/>
    </row>
    <row r="10" ht="15" spans="1:11">
      <c r="A10" s="32"/>
      <c r="B10" s="28" t="s">
        <v>25</v>
      </c>
      <c r="C10" s="33"/>
      <c r="D10" s="28" t="s">
        <v>30</v>
      </c>
      <c r="E10" s="30">
        <v>1670</v>
      </c>
      <c r="F10" s="30"/>
      <c r="G10" s="30">
        <v>1738</v>
      </c>
      <c r="H10" s="31"/>
      <c r="I10" s="30"/>
      <c r="J10" s="30"/>
      <c r="K10" s="30"/>
    </row>
    <row r="11" ht="15" spans="1:11">
      <c r="A11" s="32"/>
      <c r="B11" s="28" t="s">
        <v>31</v>
      </c>
      <c r="C11" s="33"/>
      <c r="D11" s="28" t="s">
        <v>27</v>
      </c>
      <c r="E11" s="30">
        <v>2093</v>
      </c>
      <c r="F11" s="30"/>
      <c r="G11" s="30">
        <v>2135</v>
      </c>
      <c r="H11" s="31"/>
      <c r="I11" s="30"/>
      <c r="J11" s="30"/>
      <c r="K11" s="30"/>
    </row>
    <row r="12" ht="15" spans="1:11">
      <c r="A12" s="32"/>
      <c r="B12" s="28" t="s">
        <v>31</v>
      </c>
      <c r="C12" s="33"/>
      <c r="D12" s="28" t="s">
        <v>29</v>
      </c>
      <c r="E12" s="30">
        <v>1500</v>
      </c>
      <c r="F12" s="30"/>
      <c r="G12" s="30">
        <v>1530</v>
      </c>
      <c r="H12" s="31"/>
      <c r="I12" s="30"/>
      <c r="J12" s="30"/>
      <c r="K12" s="30"/>
    </row>
    <row r="13" ht="15" spans="1:11">
      <c r="A13" s="34"/>
      <c r="B13" s="28" t="s">
        <v>31</v>
      </c>
      <c r="C13" s="35"/>
      <c r="D13" s="28" t="s">
        <v>30</v>
      </c>
      <c r="E13" s="30">
        <v>3650</v>
      </c>
      <c r="F13" s="30"/>
      <c r="G13" s="30">
        <v>3687</v>
      </c>
      <c r="H13" s="31"/>
      <c r="I13" s="30"/>
      <c r="J13" s="30"/>
      <c r="K13" s="30"/>
    </row>
    <row r="14" spans="1:11">
      <c r="A14" s="30" t="s">
        <v>32</v>
      </c>
      <c r="B14" s="30"/>
      <c r="C14" s="30"/>
      <c r="D14" s="30"/>
      <c r="E14" s="30">
        <f>SUM(E8:E13)</f>
        <v>11399</v>
      </c>
      <c r="F14" s="30"/>
      <c r="G14" s="30">
        <f>SUM(G8:G13)</f>
        <v>12177</v>
      </c>
      <c r="H14" s="31">
        <f>SUM(H8:H13)</f>
        <v>1</v>
      </c>
      <c r="I14" s="30"/>
      <c r="J14" s="30">
        <f>SUM(J8:J13)</f>
        <v>12</v>
      </c>
      <c r="K14" s="30"/>
    </row>
    <row r="20" ht="15" spans="1:7">
      <c r="A20" s="36" t="s">
        <v>33</v>
      </c>
      <c r="B20" s="37" t="s">
        <v>34</v>
      </c>
      <c r="C20" s="38" t="s">
        <v>35</v>
      </c>
      <c r="D20" s="39" t="s">
        <v>36</v>
      </c>
      <c r="E20" s="37"/>
      <c r="F20" s="37" t="s">
        <v>37</v>
      </c>
      <c r="G20" s="37" t="s">
        <v>38</v>
      </c>
    </row>
    <row r="21" ht="15" spans="1:7">
      <c r="A21" s="40" t="s">
        <v>39</v>
      </c>
      <c r="B21" s="41" t="s">
        <v>40</v>
      </c>
      <c r="C21" s="38">
        <v>16</v>
      </c>
      <c r="D21" s="39">
        <f t="shared" ref="D21:D36" si="0">C21*1.03+1</f>
        <v>17.48</v>
      </c>
      <c r="E21" s="42" t="s">
        <v>41</v>
      </c>
      <c r="F21" s="43">
        <v>1615321</v>
      </c>
      <c r="G21" s="43" t="s">
        <v>42</v>
      </c>
    </row>
    <row r="22" ht="15" spans="1:7">
      <c r="A22" s="44"/>
      <c r="B22" s="41" t="s">
        <v>43</v>
      </c>
      <c r="C22" s="38">
        <v>16</v>
      </c>
      <c r="D22" s="39">
        <f t="shared" si="0"/>
        <v>17.48</v>
      </c>
      <c r="E22" s="45"/>
      <c r="F22" s="46"/>
      <c r="G22" s="46"/>
    </row>
    <row r="23" ht="15" spans="1:7">
      <c r="A23" s="44"/>
      <c r="B23" s="41" t="s">
        <v>44</v>
      </c>
      <c r="C23" s="38">
        <v>16</v>
      </c>
      <c r="D23" s="39">
        <f t="shared" si="0"/>
        <v>17.48</v>
      </c>
      <c r="E23" s="45"/>
      <c r="F23" s="46"/>
      <c r="G23" s="46"/>
    </row>
    <row r="24" ht="15" spans="1:7">
      <c r="A24" s="47"/>
      <c r="B24" s="41" t="s">
        <v>45</v>
      </c>
      <c r="C24" s="38">
        <v>16</v>
      </c>
      <c r="D24" s="39">
        <f t="shared" si="0"/>
        <v>17.48</v>
      </c>
      <c r="E24" s="48"/>
      <c r="F24" s="49"/>
      <c r="G24" s="46"/>
    </row>
    <row r="25" ht="15" spans="1:7">
      <c r="A25" s="40" t="s">
        <v>39</v>
      </c>
      <c r="B25" s="37" t="s">
        <v>46</v>
      </c>
      <c r="C25" s="38">
        <v>75</v>
      </c>
      <c r="D25" s="39">
        <f t="shared" si="0"/>
        <v>78.25</v>
      </c>
      <c r="E25" s="43" t="s">
        <v>47</v>
      </c>
      <c r="F25" s="43">
        <v>1615322</v>
      </c>
      <c r="G25" s="46"/>
    </row>
    <row r="26" ht="15" spans="1:7">
      <c r="A26" s="44"/>
      <c r="B26" s="37" t="s">
        <v>40</v>
      </c>
      <c r="C26" s="38">
        <v>150</v>
      </c>
      <c r="D26" s="39">
        <f t="shared" si="0"/>
        <v>155.5</v>
      </c>
      <c r="E26" s="46"/>
      <c r="F26" s="46"/>
      <c r="G26" s="46"/>
    </row>
    <row r="27" ht="15" spans="1:7">
      <c r="A27" s="44"/>
      <c r="B27" s="37" t="s">
        <v>43</v>
      </c>
      <c r="C27" s="38">
        <v>150</v>
      </c>
      <c r="D27" s="39">
        <f t="shared" si="0"/>
        <v>155.5</v>
      </c>
      <c r="E27" s="46"/>
      <c r="F27" s="46"/>
      <c r="G27" s="46"/>
    </row>
    <row r="28" ht="15" spans="1:7">
      <c r="A28" s="44"/>
      <c r="B28" s="37" t="s">
        <v>44</v>
      </c>
      <c r="C28" s="38">
        <v>150</v>
      </c>
      <c r="D28" s="39">
        <f t="shared" si="0"/>
        <v>155.5</v>
      </c>
      <c r="E28" s="46"/>
      <c r="F28" s="46"/>
      <c r="G28" s="46"/>
    </row>
    <row r="29" ht="15" spans="1:7">
      <c r="A29" s="44"/>
      <c r="B29" s="37" t="s">
        <v>45</v>
      </c>
      <c r="C29" s="38">
        <v>150</v>
      </c>
      <c r="D29" s="39">
        <f t="shared" si="0"/>
        <v>155.5</v>
      </c>
      <c r="E29" s="46"/>
      <c r="F29" s="46"/>
      <c r="G29" s="46"/>
    </row>
    <row r="30" ht="15" spans="1:7">
      <c r="A30" s="47"/>
      <c r="B30" s="37" t="s">
        <v>48</v>
      </c>
      <c r="C30" s="38">
        <v>75</v>
      </c>
      <c r="D30" s="39">
        <f t="shared" si="0"/>
        <v>78.25</v>
      </c>
      <c r="E30" s="49"/>
      <c r="F30" s="49"/>
      <c r="G30" s="46"/>
    </row>
    <row r="31" ht="15" spans="1:7">
      <c r="A31" s="50" t="s">
        <v>49</v>
      </c>
      <c r="B31" s="37" t="s">
        <v>46</v>
      </c>
      <c r="C31" s="38">
        <v>62</v>
      </c>
      <c r="D31" s="39">
        <f t="shared" si="0"/>
        <v>64.86</v>
      </c>
      <c r="E31" s="43" t="s">
        <v>47</v>
      </c>
      <c r="F31" s="43">
        <v>1620475</v>
      </c>
      <c r="G31" s="46"/>
    </row>
    <row r="32" ht="15" spans="1:7">
      <c r="A32" s="51"/>
      <c r="B32" s="37" t="s">
        <v>40</v>
      </c>
      <c r="C32" s="38">
        <v>124</v>
      </c>
      <c r="D32" s="39">
        <f t="shared" si="0"/>
        <v>128.72</v>
      </c>
      <c r="E32" s="46"/>
      <c r="F32" s="46"/>
      <c r="G32" s="46"/>
    </row>
    <row r="33" ht="15" spans="1:7">
      <c r="A33" s="51"/>
      <c r="B33" s="37" t="s">
        <v>43</v>
      </c>
      <c r="C33" s="38">
        <v>186</v>
      </c>
      <c r="D33" s="39">
        <f t="shared" si="0"/>
        <v>192.58</v>
      </c>
      <c r="E33" s="46"/>
      <c r="F33" s="46"/>
      <c r="G33" s="46"/>
    </row>
    <row r="34" ht="15" spans="1:7">
      <c r="A34" s="51"/>
      <c r="B34" s="37" t="s">
        <v>44</v>
      </c>
      <c r="C34" s="38">
        <v>124</v>
      </c>
      <c r="D34" s="39">
        <f t="shared" si="0"/>
        <v>128.72</v>
      </c>
      <c r="E34" s="46"/>
      <c r="F34" s="46"/>
      <c r="G34" s="46"/>
    </row>
    <row r="35" ht="15" spans="1:7">
      <c r="A35" s="51"/>
      <c r="B35" s="37" t="s">
        <v>45</v>
      </c>
      <c r="C35" s="38">
        <v>124</v>
      </c>
      <c r="D35" s="39">
        <f t="shared" si="0"/>
        <v>128.72</v>
      </c>
      <c r="E35" s="46"/>
      <c r="F35" s="46"/>
      <c r="G35" s="46"/>
    </row>
    <row r="36" ht="15" spans="1:7">
      <c r="A36" s="52"/>
      <c r="B36" s="37" t="s">
        <v>48</v>
      </c>
      <c r="C36" s="38">
        <v>62</v>
      </c>
      <c r="D36" s="39">
        <f t="shared" si="0"/>
        <v>64.86</v>
      </c>
      <c r="E36" s="49"/>
      <c r="F36" s="49"/>
      <c r="G36" s="49"/>
    </row>
    <row r="37" ht="15" spans="1:7">
      <c r="A37" s="53" t="s">
        <v>32</v>
      </c>
      <c r="B37" s="37"/>
      <c r="C37" s="38">
        <f>SUM(C21:C36)</f>
        <v>1496</v>
      </c>
      <c r="D37" s="39">
        <f>SUM(D21:D36)</f>
        <v>1556.88</v>
      </c>
      <c r="E37" s="37"/>
      <c r="F37" s="37"/>
      <c r="G37" s="37"/>
    </row>
    <row r="38" spans="1:7">
      <c r="A38" s="54"/>
      <c r="B38" s="55"/>
      <c r="C38" s="56"/>
      <c r="D38" s="56"/>
      <c r="E38" s="55"/>
      <c r="F38" s="55"/>
      <c r="G38" s="55"/>
    </row>
    <row r="39" ht="15" spans="1:7">
      <c r="A39" s="57" t="s">
        <v>50</v>
      </c>
      <c r="B39" s="58"/>
      <c r="C39" s="59">
        <v>2093</v>
      </c>
      <c r="D39" s="59">
        <f>C39*1.02</f>
        <v>2134.86</v>
      </c>
      <c r="E39" s="58"/>
      <c r="F39" s="60" t="s">
        <v>51</v>
      </c>
      <c r="G39" s="58" t="s">
        <v>42</v>
      </c>
    </row>
    <row r="40" ht="15" spans="1:7">
      <c r="A40" s="61"/>
      <c r="B40" s="62"/>
      <c r="C40" s="63"/>
      <c r="D40" s="63"/>
      <c r="E40" s="62"/>
      <c r="F40" s="64"/>
      <c r="G40" s="62"/>
    </row>
    <row r="41" ht="15" spans="1:7">
      <c r="A41" s="65" t="s">
        <v>52</v>
      </c>
      <c r="B41" s="65" t="s">
        <v>53</v>
      </c>
      <c r="C41" s="66" t="s">
        <v>17</v>
      </c>
      <c r="D41" s="67" t="s">
        <v>54</v>
      </c>
      <c r="E41" s="37"/>
      <c r="F41" s="37" t="s">
        <v>37</v>
      </c>
      <c r="G41" s="65" t="s">
        <v>55</v>
      </c>
    </row>
    <row r="42" ht="15" spans="1:7">
      <c r="A42" s="68" t="s">
        <v>56</v>
      </c>
      <c r="B42" s="60" t="s">
        <v>46</v>
      </c>
      <c r="C42" s="59">
        <v>99</v>
      </c>
      <c r="D42" s="69">
        <f t="shared" ref="D42:D47" si="1">C42*1.03+1</f>
        <v>102.97</v>
      </c>
      <c r="E42" s="68" t="s">
        <v>57</v>
      </c>
      <c r="F42" s="70">
        <v>1615984</v>
      </c>
      <c r="G42" s="70" t="s">
        <v>58</v>
      </c>
    </row>
    <row r="43" ht="15" spans="1:7">
      <c r="A43" s="71"/>
      <c r="B43" s="60" t="s">
        <v>40</v>
      </c>
      <c r="C43" s="59">
        <v>198</v>
      </c>
      <c r="D43" s="69">
        <f t="shared" si="1"/>
        <v>204.94</v>
      </c>
      <c r="E43" s="71"/>
      <c r="F43" s="72"/>
      <c r="G43" s="72"/>
    </row>
    <row r="44" ht="15" spans="1:7">
      <c r="A44" s="71"/>
      <c r="B44" s="60" t="s">
        <v>43</v>
      </c>
      <c r="C44" s="59">
        <v>198</v>
      </c>
      <c r="D44" s="69">
        <f t="shared" si="1"/>
        <v>204.94</v>
      </c>
      <c r="E44" s="71"/>
      <c r="F44" s="72"/>
      <c r="G44" s="72"/>
    </row>
    <row r="45" ht="15" spans="1:7">
      <c r="A45" s="71"/>
      <c r="B45" s="60" t="s">
        <v>44</v>
      </c>
      <c r="C45" s="59">
        <v>198</v>
      </c>
      <c r="D45" s="69">
        <f t="shared" si="1"/>
        <v>204.94</v>
      </c>
      <c r="E45" s="71"/>
      <c r="F45" s="72"/>
      <c r="G45" s="72"/>
    </row>
    <row r="46" ht="15" spans="1:7">
      <c r="A46" s="71"/>
      <c r="B46" s="60" t="s">
        <v>45</v>
      </c>
      <c r="C46" s="59">
        <v>198</v>
      </c>
      <c r="D46" s="69">
        <f t="shared" si="1"/>
        <v>204.94</v>
      </c>
      <c r="E46" s="71"/>
      <c r="F46" s="72"/>
      <c r="G46" s="72"/>
    </row>
    <row r="47" ht="15" spans="1:7">
      <c r="A47" s="73"/>
      <c r="B47" s="60" t="s">
        <v>48</v>
      </c>
      <c r="C47" s="59">
        <v>99</v>
      </c>
      <c r="D47" s="69">
        <f t="shared" si="1"/>
        <v>102.97</v>
      </c>
      <c r="E47" s="73"/>
      <c r="F47" s="74"/>
      <c r="G47" s="74"/>
    </row>
    <row r="48" ht="15" spans="1:7">
      <c r="A48" s="58" t="s">
        <v>32</v>
      </c>
      <c r="B48" s="58"/>
      <c r="C48" s="59">
        <f>SUM(C42:C47)</f>
        <v>990</v>
      </c>
      <c r="D48" s="69">
        <f>SUM(D42:D47)</f>
        <v>1025.7</v>
      </c>
      <c r="E48" s="58"/>
      <c r="F48" s="60"/>
      <c r="G48" s="58"/>
    </row>
    <row r="49" ht="15" spans="1:7">
      <c r="A49" s="61"/>
      <c r="B49" s="62"/>
      <c r="C49" s="63"/>
      <c r="D49" s="63"/>
      <c r="E49" s="62"/>
      <c r="F49" s="64"/>
      <c r="G49" s="62"/>
    </row>
    <row r="50" ht="15" spans="1:7">
      <c r="A50" s="57" t="s">
        <v>50</v>
      </c>
      <c r="B50" s="58"/>
      <c r="C50" s="59">
        <v>1500</v>
      </c>
      <c r="D50" s="59">
        <f>C50*1.02</f>
        <v>1530</v>
      </c>
      <c r="E50" s="58"/>
      <c r="F50" s="60" t="s">
        <v>59</v>
      </c>
      <c r="G50" s="58" t="s">
        <v>58</v>
      </c>
    </row>
    <row r="51" ht="15" spans="1:7">
      <c r="A51" s="61"/>
      <c r="B51" s="62"/>
      <c r="C51" s="63"/>
      <c r="D51" s="63"/>
      <c r="E51" s="62"/>
      <c r="F51" s="64"/>
      <c r="G51" s="62"/>
    </row>
    <row r="52" ht="15" spans="1:7">
      <c r="A52" s="53" t="s">
        <v>52</v>
      </c>
      <c r="B52" s="65" t="s">
        <v>53</v>
      </c>
      <c r="C52" s="66" t="s">
        <v>17</v>
      </c>
      <c r="D52" s="67" t="s">
        <v>54</v>
      </c>
      <c r="E52" s="37"/>
      <c r="F52" s="37" t="s">
        <v>37</v>
      </c>
      <c r="G52" s="65" t="s">
        <v>55</v>
      </c>
    </row>
    <row r="53" ht="15" spans="1:7">
      <c r="A53" s="40" t="s">
        <v>60</v>
      </c>
      <c r="B53" s="41" t="s">
        <v>46</v>
      </c>
      <c r="C53" s="59">
        <v>30</v>
      </c>
      <c r="D53" s="69">
        <f t="shared" ref="D53:D70" si="2">C53*1.03+1</f>
        <v>31.9</v>
      </c>
      <c r="E53" s="40" t="s">
        <v>57</v>
      </c>
      <c r="F53" s="40">
        <v>1616476</v>
      </c>
      <c r="G53" s="43" t="s">
        <v>61</v>
      </c>
    </row>
    <row r="54" ht="15" spans="1:7">
      <c r="A54" s="44"/>
      <c r="B54" s="41" t="s">
        <v>40</v>
      </c>
      <c r="C54" s="59">
        <v>90</v>
      </c>
      <c r="D54" s="69">
        <f t="shared" si="2"/>
        <v>93.7</v>
      </c>
      <c r="E54" s="44"/>
      <c r="F54" s="44"/>
      <c r="G54" s="46"/>
    </row>
    <row r="55" ht="15" spans="1:7">
      <c r="A55" s="44"/>
      <c r="B55" s="41" t="s">
        <v>43</v>
      </c>
      <c r="C55" s="59">
        <v>60</v>
      </c>
      <c r="D55" s="69">
        <f t="shared" si="2"/>
        <v>62.8</v>
      </c>
      <c r="E55" s="44"/>
      <c r="F55" s="44"/>
      <c r="G55" s="46"/>
    </row>
    <row r="56" ht="15" spans="1:7">
      <c r="A56" s="44"/>
      <c r="B56" s="41" t="s">
        <v>44</v>
      </c>
      <c r="C56" s="59">
        <v>60</v>
      </c>
      <c r="D56" s="69">
        <f t="shared" si="2"/>
        <v>62.8</v>
      </c>
      <c r="E56" s="44"/>
      <c r="F56" s="44"/>
      <c r="G56" s="46"/>
    </row>
    <row r="57" ht="15" spans="1:7">
      <c r="A57" s="44"/>
      <c r="B57" s="41" t="s">
        <v>45</v>
      </c>
      <c r="C57" s="59">
        <v>30</v>
      </c>
      <c r="D57" s="69">
        <f t="shared" si="2"/>
        <v>31.9</v>
      </c>
      <c r="E57" s="44"/>
      <c r="F57" s="44"/>
      <c r="G57" s="46"/>
    </row>
    <row r="58" ht="15" spans="1:7">
      <c r="A58" s="47"/>
      <c r="B58" s="41" t="s">
        <v>48</v>
      </c>
      <c r="C58" s="59">
        <v>30</v>
      </c>
      <c r="D58" s="69">
        <f t="shared" si="2"/>
        <v>31.9</v>
      </c>
      <c r="E58" s="47"/>
      <c r="F58" s="47"/>
      <c r="G58" s="46"/>
    </row>
    <row r="59" ht="15" spans="1:7">
      <c r="A59" s="40" t="s">
        <v>62</v>
      </c>
      <c r="B59" s="41" t="s">
        <v>46</v>
      </c>
      <c r="C59" s="59">
        <v>61</v>
      </c>
      <c r="D59" s="69">
        <f t="shared" si="2"/>
        <v>63.83</v>
      </c>
      <c r="E59" s="40" t="s">
        <v>57</v>
      </c>
      <c r="F59" s="40">
        <v>1616476</v>
      </c>
      <c r="G59" s="46"/>
    </row>
    <row r="60" ht="15" spans="1:7">
      <c r="A60" s="44"/>
      <c r="B60" s="41" t="s">
        <v>40</v>
      </c>
      <c r="C60" s="59">
        <v>122</v>
      </c>
      <c r="D60" s="69">
        <f t="shared" si="2"/>
        <v>126.66</v>
      </c>
      <c r="E60" s="44"/>
      <c r="F60" s="44"/>
      <c r="G60" s="46"/>
    </row>
    <row r="61" ht="15" spans="1:7">
      <c r="A61" s="44"/>
      <c r="B61" s="41" t="s">
        <v>43</v>
      </c>
      <c r="C61" s="59">
        <v>122</v>
      </c>
      <c r="D61" s="69">
        <f t="shared" si="2"/>
        <v>126.66</v>
      </c>
      <c r="E61" s="44"/>
      <c r="F61" s="44"/>
      <c r="G61" s="46"/>
    </row>
    <row r="62" ht="15" spans="1:7">
      <c r="A62" s="44"/>
      <c r="B62" s="41" t="s">
        <v>44</v>
      </c>
      <c r="C62" s="59">
        <v>122</v>
      </c>
      <c r="D62" s="69">
        <f t="shared" si="2"/>
        <v>126.66</v>
      </c>
      <c r="E62" s="44"/>
      <c r="F62" s="44"/>
      <c r="G62" s="46"/>
    </row>
    <row r="63" ht="15" spans="1:7">
      <c r="A63" s="44"/>
      <c r="B63" s="41" t="s">
        <v>45</v>
      </c>
      <c r="C63" s="59">
        <v>122</v>
      </c>
      <c r="D63" s="69">
        <f t="shared" si="2"/>
        <v>126.66</v>
      </c>
      <c r="E63" s="44"/>
      <c r="F63" s="44"/>
      <c r="G63" s="46"/>
    </row>
    <row r="64" ht="15" spans="1:7">
      <c r="A64" s="47"/>
      <c r="B64" s="41" t="s">
        <v>48</v>
      </c>
      <c r="C64" s="59">
        <v>61</v>
      </c>
      <c r="D64" s="69">
        <f t="shared" si="2"/>
        <v>63.83</v>
      </c>
      <c r="E64" s="47"/>
      <c r="F64" s="47"/>
      <c r="G64" s="46"/>
    </row>
    <row r="65" ht="15" spans="1:7">
      <c r="A65" s="40" t="s">
        <v>56</v>
      </c>
      <c r="B65" s="41" t="s">
        <v>46</v>
      </c>
      <c r="C65" s="59">
        <v>76</v>
      </c>
      <c r="D65" s="69">
        <f t="shared" si="2"/>
        <v>79.28</v>
      </c>
      <c r="E65" s="40" t="s">
        <v>57</v>
      </c>
      <c r="F65" s="40">
        <v>1620488</v>
      </c>
      <c r="G65" s="46"/>
    </row>
    <row r="66" ht="15" spans="1:7">
      <c r="A66" s="44"/>
      <c r="B66" s="41" t="s">
        <v>40</v>
      </c>
      <c r="C66" s="59">
        <v>228</v>
      </c>
      <c r="D66" s="69">
        <f t="shared" si="2"/>
        <v>235.84</v>
      </c>
      <c r="E66" s="44"/>
      <c r="F66" s="44"/>
      <c r="G66" s="46"/>
    </row>
    <row r="67" ht="15" spans="1:7">
      <c r="A67" s="44"/>
      <c r="B67" s="41" t="s">
        <v>43</v>
      </c>
      <c r="C67" s="59">
        <v>152</v>
      </c>
      <c r="D67" s="69">
        <f t="shared" si="2"/>
        <v>157.56</v>
      </c>
      <c r="E67" s="44"/>
      <c r="F67" s="44"/>
      <c r="G67" s="46"/>
    </row>
    <row r="68" ht="15" spans="1:7">
      <c r="A68" s="44"/>
      <c r="B68" s="41" t="s">
        <v>44</v>
      </c>
      <c r="C68" s="59">
        <v>152</v>
      </c>
      <c r="D68" s="69">
        <f t="shared" si="2"/>
        <v>157.56</v>
      </c>
      <c r="E68" s="44"/>
      <c r="F68" s="44"/>
      <c r="G68" s="46"/>
    </row>
    <row r="69" ht="15" spans="1:7">
      <c r="A69" s="44"/>
      <c r="B69" s="41" t="s">
        <v>45</v>
      </c>
      <c r="C69" s="59">
        <v>76</v>
      </c>
      <c r="D69" s="69">
        <f t="shared" si="2"/>
        <v>79.28</v>
      </c>
      <c r="E69" s="44"/>
      <c r="F69" s="44"/>
      <c r="G69" s="46"/>
    </row>
    <row r="70" ht="15" spans="1:7">
      <c r="A70" s="47"/>
      <c r="B70" s="41" t="s">
        <v>48</v>
      </c>
      <c r="C70" s="59">
        <v>76</v>
      </c>
      <c r="D70" s="69">
        <f t="shared" si="2"/>
        <v>79.28</v>
      </c>
      <c r="E70" s="47"/>
      <c r="F70" s="47"/>
      <c r="G70" s="49"/>
    </row>
    <row r="71" spans="1:7">
      <c r="A71" s="57" t="s">
        <v>32</v>
      </c>
      <c r="B71" s="58"/>
      <c r="C71" s="59">
        <f>SUM(C53:C70)</f>
        <v>1670</v>
      </c>
      <c r="D71" s="69">
        <f>SUM(D53:D70)</f>
        <v>1738.1</v>
      </c>
      <c r="E71" s="58"/>
      <c r="F71" s="58"/>
      <c r="G71" s="58"/>
    </row>
    <row r="72" spans="1:7">
      <c r="A72" s="54"/>
      <c r="B72" s="55"/>
      <c r="C72" s="56"/>
      <c r="D72" s="56"/>
      <c r="E72" s="55"/>
      <c r="F72" s="55"/>
      <c r="G72" s="55"/>
    </row>
    <row r="73" ht="15" spans="1:7">
      <c r="A73" s="57" t="s">
        <v>50</v>
      </c>
      <c r="B73" s="58"/>
      <c r="C73" s="59">
        <v>3650</v>
      </c>
      <c r="D73" s="59">
        <f>C73*1.01</f>
        <v>3686.5</v>
      </c>
      <c r="E73" s="58"/>
      <c r="F73" s="60" t="s">
        <v>63</v>
      </c>
      <c r="G73" s="58" t="s">
        <v>61</v>
      </c>
    </row>
  </sheetData>
  <mergeCells count="34">
    <mergeCell ref="A1:K1"/>
    <mergeCell ref="A2:D2"/>
    <mergeCell ref="E2:K2"/>
    <mergeCell ref="A8:A13"/>
    <mergeCell ref="A21:A24"/>
    <mergeCell ref="A25:A30"/>
    <mergeCell ref="A31:A36"/>
    <mergeCell ref="A42:A47"/>
    <mergeCell ref="A53:A58"/>
    <mergeCell ref="A59:A64"/>
    <mergeCell ref="A65:A70"/>
    <mergeCell ref="C8:C13"/>
    <mergeCell ref="E21:E24"/>
    <mergeCell ref="E25:E30"/>
    <mergeCell ref="E31:E36"/>
    <mergeCell ref="E42:E47"/>
    <mergeCell ref="E53:E58"/>
    <mergeCell ref="E59:E64"/>
    <mergeCell ref="E65:E70"/>
    <mergeCell ref="F21:F24"/>
    <mergeCell ref="F25:F30"/>
    <mergeCell ref="F31:F36"/>
    <mergeCell ref="F42:F47"/>
    <mergeCell ref="F53:F58"/>
    <mergeCell ref="F59:F64"/>
    <mergeCell ref="F65:F70"/>
    <mergeCell ref="G21:G36"/>
    <mergeCell ref="G42:G47"/>
    <mergeCell ref="G53:G70"/>
    <mergeCell ref="H8:H13"/>
    <mergeCell ref="J8:J13"/>
    <mergeCell ref="K8:K13"/>
    <mergeCell ref="A3:D4"/>
    <mergeCell ref="E3:K4"/>
  </mergeCells>
  <pageMargins left="0.7" right="0.7" top="0.75" bottom="0.75" header="0.3" footer="0.3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2025-05-20T08:25:11Z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2529D2F2A21041BA884BAC31C00647BB_13</vt:lpwstr>
  </property>
</Properties>
</file>