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新嘉豪" sheetId="1" r:id="rId1"/>
    <sheet name="箱唛扫码" sheetId="2" r:id="rId2"/>
    <sheet name="锋达（FD）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<sst xmlns="http://schemas.openxmlformats.org/spreadsheetml/2006/main" count="246" uniqueCount="96">
  <si>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</si>
  <si>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</si>
  <si>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</si>
  <si>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</si>
  <si>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SF3181080430537</t>
  </si>
  <si>
    <t>FOCCT2505207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</si>
  <si>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</si>
  <si>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</si>
  <si>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</si>
  <si>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</si>
  <si>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</si>
  <si>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</si>
  <si>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</si>
  <si>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</si>
  <si>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</si>
  <si>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</si>
  <si>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</si>
  <si>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</si>
  <si>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</si>
  <si>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</si>
  <si>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</si>
  <si>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</si>
  <si>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</si>
  <si>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</si>
  <si>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</si>
  <si>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</si>
  <si>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</si>
  <si>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</si>
  <si>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</si>
  <si>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</si>
  <si>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78696-01
79546-01
79547-01
79553-01
78985-01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</si>
  <si>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</si>
  <si>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6537-710</t>
  </si>
  <si>
    <t>700</t>
  </si>
  <si>
    <t>XS</t>
  </si>
  <si>
    <t>1/1</t>
  </si>
  <si>
    <t>18.9</t>
  </si>
  <si>
    <t>19.3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</si>
  <si>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</si>
  <si>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</si>
  <si>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</si>
  <si>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</si>
  <si>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</si>
  <si>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</si>
  <si>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</si>
  <si>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</si>
  <si>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</si>
  <si>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</si>
  <si>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</si>
  <si>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</si>
  <si>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新嘉豪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</si>
  <si>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</si>
  <si>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</si>
  <si>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</si>
  <si>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</si>
  <si>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</si>
  <si>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</si>
  <si>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</si>
  <si>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</si>
  <si>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</si>
  <si>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</si>
  <si>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</si>
  <si>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19.3kg</t>
  </si>
  <si>
    <t>Made In China</t>
  </si>
  <si>
    <t>Net Weight（净重）</t>
  </si>
  <si>
    <t>18.9kg</t>
  </si>
  <si>
    <t>Remark（备注）</t>
  </si>
  <si>
    <t>锋达（FD）</t>
  </si>
  <si>
    <t>78696-01
79547-01
79553-01
78985-01</t>
  </si>
  <si>
    <t>6537-710-950</t>
  </si>
  <si>
    <t>1/2</t>
  </si>
  <si>
    <t>06537710950010</t>
  </si>
  <si>
    <t>14.2kg</t>
  </si>
  <si>
    <t>06537710950027</t>
  </si>
  <si>
    <t>13.8kg</t>
  </si>
  <si>
    <t>06537710950034</t>
  </si>
  <si>
    <t>06537710950041</t>
  </si>
  <si>
    <t>06537710950058</t>
  </si>
  <si>
    <t>79546-01
79547-01
79553-01</t>
  </si>
  <si>
    <t>6537-710-700</t>
  </si>
  <si>
    <t>2/2</t>
  </si>
  <si>
    <t>06537710700011</t>
  </si>
  <si>
    <t>06537710700028</t>
  </si>
  <si>
    <t>20*30*40</t>
  </si>
  <si>
    <t>06537710700035</t>
  </si>
  <si>
    <t>7.8kg</t>
  </si>
  <si>
    <t>06537710700042</t>
  </si>
  <si>
    <t>7.4kg</t>
  </si>
  <si>
    <t>06537710700059</t>
  </si>
  <si>
    <t>SF3181080427033</t>
  </si>
  <si>
    <t>FOCCT2505206</t>
  </si>
  <si>
    <t>950</t>
  </si>
  <si>
    <t>13.8</t>
  </si>
  <si>
    <t>14.2</t>
  </si>
  <si>
    <t>7.4</t>
  </si>
  <si>
    <t>7.8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</si>
</sst>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78" fontId="10" fillId="0" borderId="3" xfId="49" applyNumberFormat="1" applyFont="1" applyFill="1" applyBorder="1" applyAlignment="1">
      <alignment horizontal="center" vertical="center" wrapText="1"/>
    </xf>
    <xf numFmtId="177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5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3" fillId="0" borderId="3" xfId="49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16" fillId="0" borderId="7" xfId="50" applyFont="1" applyBorder="1" applyAlignment="1">
      <alignment horizontal="center"/>
    </xf>
    <xf numFmtId="0" fontId="16" fillId="0" borderId="8" xfId="50" applyFont="1" applyBorder="1" applyAlignment="1">
      <alignment horizontal="center"/>
    </xf>
    <xf numFmtId="0" fontId="16" fillId="0" borderId="9" xfId="50" applyFont="1" applyBorder="1" applyAlignment="1">
      <alignment horizontal="center"/>
    </xf>
    <xf numFmtId="0" fontId="17" fillId="0" borderId="10" xfId="50" applyFont="1" applyBorder="1" applyAlignment="1">
      <alignment horizontal="left" vertical="center"/>
    </xf>
    <xf numFmtId="0" fontId="17" fillId="0" borderId="10" xfId="50" applyFont="1" applyFill="1" applyBorder="1" applyAlignment="1">
      <alignment horizontal="center" vertical="center"/>
    </xf>
    <xf numFmtId="0" fontId="17" fillId="0" borderId="11" xfId="50" applyFont="1" applyBorder="1" applyAlignment="1">
      <alignment vertical="center"/>
    </xf>
    <xf numFmtId="0" fontId="17" fillId="0" borderId="12" xfId="50" applyFont="1" applyBorder="1" applyAlignment="1">
      <alignment horizontal="center" vertical="center"/>
    </xf>
    <xf numFmtId="0" fontId="17" fillId="0" borderId="13" xfId="50" applyFont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wrapText="1"/>
    </xf>
    <xf numFmtId="0" fontId="17" fillId="0" borderId="10" xfId="50" applyFont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49" fontId="17" fillId="0" borderId="10" xfId="50" applyNumberFormat="1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2</xdr:row>
      <xdr:rowOff>9525</xdr:rowOff>
    </xdr:from>
    <xdr:to>
      <xdr:col>10</xdr:col>
      <xdr:colOff>352425</xdr:colOff>
      <xdr:row>4</xdr:row>
      <xdr:rowOff>219710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91125" y="676275"/>
          <a:ext cx="3105150" cy="734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2</xdr:row>
      <xdr:rowOff>643890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648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416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22225</xdr:rowOff>
    </xdr:from>
    <xdr:to>
      <xdr:col>2</xdr:col>
      <xdr:colOff>1809750</xdr:colOff>
      <xdr:row>15</xdr:row>
      <xdr:rowOff>643890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781367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266700</xdr:rowOff>
    </xdr:from>
    <xdr:to>
      <xdr:col>1</xdr:col>
      <xdr:colOff>1524000</xdr:colOff>
      <xdr:row>6</xdr:row>
      <xdr:rowOff>1314450</xdr:rowOff>
    </xdr:to>
    <xdr:pic>
      <xdr:nvPicPr>
        <xdr:cNvPr id="8" name="图片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4200525"/>
          <a:ext cx="1323975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19</xdr:row>
      <xdr:rowOff>238125</xdr:rowOff>
    </xdr:from>
    <xdr:to>
      <xdr:col>1</xdr:col>
      <xdr:colOff>1476375</xdr:colOff>
      <xdr:row>19</xdr:row>
      <xdr:rowOff>1438275</xdr:rowOff>
    </xdr:to>
    <xdr:pic>
      <xdr:nvPicPr>
        <xdr:cNvPr id="9" name="图片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14550" y="10553700"/>
          <a:ext cx="1323975" cy="1200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26</xdr:row>
      <xdr:rowOff>76200</xdr:rowOff>
    </xdr:from>
    <xdr:to>
      <xdr:col>0</xdr:col>
      <xdr:colOff>1829433</xdr:colOff>
      <xdr:row>26</xdr:row>
      <xdr:rowOff>523875</xdr:rowOff>
    </xdr:to>
    <xdr:pic>
      <xdr:nvPicPr>
        <xdr:cNvPr id="10" name="图片 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302067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27</xdr:row>
      <xdr:rowOff>133350</xdr:rowOff>
    </xdr:from>
    <xdr:to>
      <xdr:col>2</xdr:col>
      <xdr:colOff>1562100</xdr:colOff>
      <xdr:row>28</xdr:row>
      <xdr:rowOff>82550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378902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28</xdr:row>
      <xdr:rowOff>22225</xdr:rowOff>
    </xdr:from>
    <xdr:to>
      <xdr:col>2</xdr:col>
      <xdr:colOff>1809750</xdr:colOff>
      <xdr:row>29</xdr:row>
      <xdr:rowOff>62865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4185900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32</xdr:row>
      <xdr:rowOff>352425</xdr:rowOff>
    </xdr:from>
    <xdr:to>
      <xdr:col>1</xdr:col>
      <xdr:colOff>1533525</xdr:colOff>
      <xdr:row>32</xdr:row>
      <xdr:rowOff>1286510</xdr:rowOff>
    </xdr:to>
    <xdr:pic>
      <xdr:nvPicPr>
        <xdr:cNvPr id="15" name="图片 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05025" y="16849725"/>
          <a:ext cx="1390650" cy="934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57150</xdr:rowOff>
    </xdr:from>
    <xdr:to>
      <xdr:col>11</xdr:col>
      <xdr:colOff>555625</xdr:colOff>
      <xdr:row>4</xdr:row>
      <xdr:rowOff>228600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76850" y="723900"/>
          <a:ext cx="3908425" cy="695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workbookViewId="0">
      <selection activeCell="P15" sqref="P15"/>
    </sheetView>
  </sheetViews>
  <sheetFormatPr defaultColWidth="9" defaultRowHeight="12.75"/>
  <cols>
    <col min="1" max="1" width="9.625" style="2" customWidth="1"/>
    <col min="2" max="2" width="22.62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>
        <v>45798</v>
      </c>
      <c r="F3" s="10"/>
      <c r="G3" s="11"/>
      <c r="H3" s="12"/>
      <c r="I3" s="50"/>
      <c r="J3" s="51"/>
      <c r="K3" s="51"/>
      <c r="L3" s="9"/>
    </row>
    <row r="4" s="1" customFormat="1" ht="15" spans="1:12">
      <c r="A4" s="9"/>
      <c r="B4" s="9"/>
      <c r="C4" s="9"/>
      <c r="D4" s="13" t="s">
        <v>3</v>
      </c>
      <c r="E4" s="14" t="s">
        <v>4</v>
      </c>
      <c r="F4" s="15"/>
      <c r="G4" s="16"/>
      <c r="H4" s="17"/>
      <c r="I4" s="52"/>
      <c r="J4" s="53"/>
      <c r="K4" s="53"/>
      <c r="L4" s="52"/>
    </row>
    <row r="5" s="1" customFormat="1" ht="26.25" spans="1:12">
      <c r="A5" s="9"/>
      <c r="B5" s="13" t="s">
        <v>5</v>
      </c>
      <c r="C5" s="9"/>
      <c r="D5" s="9"/>
      <c r="E5" s="9"/>
      <c r="F5" s="9"/>
      <c r="G5" s="18"/>
      <c r="H5" s="12"/>
      <c r="I5" s="50"/>
      <c r="J5" s="51"/>
      <c r="K5" s="51"/>
      <c r="L5" s="9"/>
    </row>
    <row r="6" s="2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2" customFormat="1" ht="28.5" spans="1:2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 s="54"/>
      <c r="P7" s="54"/>
      <c r="Q7" s="54"/>
      <c r="R7" s="54"/>
      <c r="S7" s="54"/>
      <c r="T7" s="54"/>
      <c r="U7" s="54"/>
      <c r="V7" s="54"/>
    </row>
    <row r="8" s="2" customFormat="1" ht="15" spans="1:2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4000</v>
      </c>
      <c r="G8" s="37">
        <f>F8*0.05</f>
        <v>200</v>
      </c>
      <c r="H8" s="37">
        <f>F8+G8</f>
        <v>4200</v>
      </c>
      <c r="I8" s="72" t="s">
        <v>35</v>
      </c>
      <c r="J8" s="72" t="s">
        <v>36</v>
      </c>
      <c r="K8" s="72" t="s">
        <v>37</v>
      </c>
      <c r="L8" s="72" t="s">
        <v>38</v>
      </c>
      <c r="O8" s="54"/>
      <c r="P8" s="54"/>
      <c r="Q8" s="54"/>
      <c r="R8" s="54"/>
      <c r="S8" s="54"/>
      <c r="T8" s="54"/>
      <c r="U8" s="54"/>
      <c r="V8" s="54"/>
    </row>
    <row r="9" s="2" customFormat="1" ht="15" spans="1:22">
      <c r="A9" s="38"/>
      <c r="B9" s="39"/>
      <c r="C9" s="40"/>
      <c r="D9" s="41"/>
      <c r="E9" s="36" t="s">
        <v>39</v>
      </c>
      <c r="F9" s="37">
        <v>5006</v>
      </c>
      <c r="G9" s="37">
        <f t="shared" ref="G9:G56" si="0">F9*0.05</f>
        <v>250.3</v>
      </c>
      <c r="H9" s="37">
        <f t="shared" ref="H9:H56" si="1">F9+G9</f>
        <v>5256.3</v>
      </c>
      <c r="I9" s="72"/>
      <c r="J9" s="72"/>
      <c r="K9" s="72"/>
      <c r="L9" s="72"/>
      <c r="O9" s="54"/>
      <c r="P9" s="54"/>
      <c r="Q9" s="54"/>
      <c r="R9" s="54"/>
      <c r="S9" s="54"/>
      <c r="T9" s="54"/>
      <c r="U9" s="54"/>
      <c r="V9" s="54"/>
    </row>
    <row r="10" s="2" customFormat="1" ht="15" spans="1:22">
      <c r="A10" s="38"/>
      <c r="B10" s="39"/>
      <c r="C10" s="40"/>
      <c r="D10" s="41"/>
      <c r="E10" s="36" t="s">
        <v>40</v>
      </c>
      <c r="F10" s="37">
        <v>4169</v>
      </c>
      <c r="G10" s="37">
        <f t="shared" si="0"/>
        <v>208.45</v>
      </c>
      <c r="H10" s="37">
        <f t="shared" si="1"/>
        <v>4377.45</v>
      </c>
      <c r="I10" s="72"/>
      <c r="J10" s="72"/>
      <c r="K10" s="72"/>
      <c r="L10" s="72"/>
      <c r="O10" s="54"/>
      <c r="P10" s="55"/>
      <c r="Q10" s="55"/>
      <c r="R10" s="55"/>
      <c r="S10" s="55"/>
      <c r="T10" s="54"/>
      <c r="U10" s="54"/>
      <c r="V10" s="54"/>
    </row>
    <row r="11" s="2" customFormat="1" ht="15" spans="1:22">
      <c r="A11" s="38"/>
      <c r="B11" s="39"/>
      <c r="C11" s="40"/>
      <c r="D11" s="41"/>
      <c r="E11" s="36" t="s">
        <v>41</v>
      </c>
      <c r="F11" s="37">
        <v>2336</v>
      </c>
      <c r="G11" s="37">
        <f t="shared" si="0"/>
        <v>116.8</v>
      </c>
      <c r="H11" s="37">
        <f t="shared" si="1"/>
        <v>2452.8</v>
      </c>
      <c r="I11" s="72"/>
      <c r="J11" s="72"/>
      <c r="K11" s="72"/>
      <c r="L11" s="72"/>
      <c r="O11" s="54"/>
      <c r="P11" s="55"/>
      <c r="Q11" s="55"/>
      <c r="R11" s="55"/>
      <c r="S11" s="55"/>
      <c r="T11" s="55"/>
      <c r="U11" s="54"/>
      <c r="V11" s="54"/>
    </row>
    <row r="12" s="2" customFormat="1" ht="15" spans="1:22">
      <c r="A12" s="38"/>
      <c r="B12" s="39"/>
      <c r="C12" s="40"/>
      <c r="D12" s="41"/>
      <c r="E12" s="36" t="s">
        <v>42</v>
      </c>
      <c r="F12" s="37">
        <v>1164</v>
      </c>
      <c r="G12" s="37">
        <f t="shared" si="0"/>
        <v>58.2</v>
      </c>
      <c r="H12" s="37">
        <f t="shared" si="1"/>
        <v>1222.2</v>
      </c>
      <c r="I12" s="72"/>
      <c r="J12" s="72"/>
      <c r="K12" s="72"/>
      <c r="L12" s="72"/>
      <c r="O12" s="54"/>
      <c r="P12" s="55"/>
      <c r="Q12" s="55"/>
      <c r="R12" s="55"/>
      <c r="S12" s="55"/>
      <c r="T12" s="55"/>
      <c r="U12" s="54"/>
      <c r="V12" s="54"/>
    </row>
    <row r="13" s="2" customFormat="1" ht="75" spans="1:22">
      <c r="A13" s="42" t="s">
        <v>30</v>
      </c>
      <c r="B13" s="43" t="s">
        <v>43</v>
      </c>
      <c r="C13" s="44" t="s">
        <v>32</v>
      </c>
      <c r="D13" s="45" t="s">
        <v>33</v>
      </c>
      <c r="E13" s="46"/>
      <c r="F13" s="47">
        <f>SUM(F8:F12)</f>
        <v>16675</v>
      </c>
      <c r="G13" s="37">
        <f t="shared" si="0"/>
        <v>833.75</v>
      </c>
      <c r="H13" s="37">
        <f t="shared" si="1"/>
        <v>17508.75</v>
      </c>
      <c r="I13" s="72"/>
      <c r="J13" s="72"/>
      <c r="K13" s="72"/>
      <c r="L13" s="72"/>
      <c r="O13" s="54"/>
      <c r="P13" s="55"/>
      <c r="Q13" s="55"/>
      <c r="R13" s="55"/>
      <c r="S13" s="55"/>
      <c r="T13" s="55"/>
      <c r="U13" s="54"/>
      <c r="V13" s="54"/>
    </row>
    <row r="14" s="2" customFormat="1" ht="75" spans="1:22">
      <c r="A14" s="42" t="s">
        <v>30</v>
      </c>
      <c r="B14" s="43" t="s">
        <v>44</v>
      </c>
      <c r="C14" s="44" t="s">
        <v>32</v>
      </c>
      <c r="D14" s="45" t="s">
        <v>33</v>
      </c>
      <c r="E14" s="46"/>
      <c r="F14" s="47">
        <f>SUM(F13:F13)</f>
        <v>16675</v>
      </c>
      <c r="G14" s="37">
        <f t="shared" si="0"/>
        <v>833.75</v>
      </c>
      <c r="H14" s="37">
        <f t="shared" si="1"/>
        <v>17508.75</v>
      </c>
      <c r="I14" s="72"/>
      <c r="J14" s="72"/>
      <c r="K14" s="72"/>
      <c r="L14" s="72"/>
      <c r="O14" s="54"/>
      <c r="P14" s="55"/>
      <c r="Q14" s="55"/>
      <c r="R14" s="55"/>
      <c r="S14" s="55"/>
      <c r="T14" s="54"/>
      <c r="U14" s="54"/>
      <c r="V14" s="54"/>
    </row>
    <row r="15" s="2" customFormat="1" ht="75" spans="1:12">
      <c r="A15" s="42" t="s">
        <v>30</v>
      </c>
      <c r="B15" s="43" t="s">
        <v>45</v>
      </c>
      <c r="C15" s="44" t="s">
        <v>32</v>
      </c>
      <c r="D15" s="45" t="s">
        <v>33</v>
      </c>
      <c r="E15" s="46"/>
      <c r="F15" s="47">
        <f>SUM(F14:F14)</f>
        <v>16675</v>
      </c>
      <c r="G15" s="37">
        <f t="shared" si="0"/>
        <v>833.75</v>
      </c>
      <c r="H15" s="37">
        <f t="shared" si="1"/>
        <v>17508.75</v>
      </c>
      <c r="I15" s="72"/>
      <c r="J15" s="72"/>
      <c r="K15" s="72"/>
      <c r="L15" s="72"/>
    </row>
    <row r="16" s="2" customFormat="1" ht="75" spans="1:12">
      <c r="A16" s="42" t="s">
        <v>30</v>
      </c>
      <c r="B16" s="43" t="s">
        <v>46</v>
      </c>
      <c r="C16" s="44" t="s">
        <v>32</v>
      </c>
      <c r="D16" s="45" t="s">
        <v>33</v>
      </c>
      <c r="E16" s="46"/>
      <c r="F16" s="47">
        <f>SUM(F14:F14)</f>
        <v>16675</v>
      </c>
      <c r="G16" s="37">
        <f t="shared" si="0"/>
        <v>833.75</v>
      </c>
      <c r="H16" s="37">
        <f t="shared" si="1"/>
        <v>17508.75</v>
      </c>
      <c r="I16" s="72"/>
      <c r="J16" s="72"/>
      <c r="K16" s="72"/>
      <c r="L16" s="72"/>
    </row>
    <row r="17" s="2" customFormat="1" ht="75" spans="1:12">
      <c r="A17" s="42" t="s">
        <v>30</v>
      </c>
      <c r="B17" s="43" t="s">
        <v>47</v>
      </c>
      <c r="C17" s="44" t="s">
        <v>32</v>
      </c>
      <c r="D17" s="45"/>
      <c r="E17" s="46"/>
      <c r="F17" s="47">
        <f>SUM(F16:F16)</f>
        <v>16675</v>
      </c>
      <c r="G17" s="37">
        <f t="shared" si="0"/>
        <v>833.75</v>
      </c>
      <c r="H17" s="37">
        <f t="shared" si="1"/>
        <v>17508.75</v>
      </c>
      <c r="I17" s="72"/>
      <c r="J17" s="72"/>
      <c r="K17" s="72"/>
      <c r="L17" s="72"/>
    </row>
    <row r="18" s="2" customFormat="1" ht="15" spans="1:12">
      <c r="A18" s="48" t="s">
        <v>48</v>
      </c>
      <c r="B18" s="49"/>
      <c r="C18" s="49"/>
      <c r="D18" s="45"/>
      <c r="E18" s="49"/>
      <c r="F18" s="44">
        <f>SUM(F8:F17)</f>
        <v>100050</v>
      </c>
      <c r="G18" s="37">
        <f t="shared" si="0"/>
        <v>5002.5</v>
      </c>
      <c r="H18" s="37">
        <f t="shared" si="1"/>
        <v>105052.5</v>
      </c>
      <c r="I18" s="59"/>
      <c r="J18" s="59"/>
      <c r="K18" s="59"/>
      <c r="L18" s="5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5" right="0.75" top="1" bottom="1" header="0.5" footer="0.5"/>
  <pageSetup paperSize="256" scale="6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opLeftCell="A23" workbookViewId="0">
      <selection activeCell="G42" sqref="G42"/>
    </sheetView>
  </sheetViews>
  <sheetFormatPr defaultColWidth="9" defaultRowHeight="13.5" outlineLevelCol="6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60"/>
      <c r="B1" s="61"/>
      <c r="C1" s="62"/>
    </row>
    <row r="2" s="1" customFormat="1" ht="40" customHeight="1" spans="1:3">
      <c r="A2" s="63" t="s">
        <v>49</v>
      </c>
      <c r="B2" s="64" t="s">
        <v>50</v>
      </c>
      <c r="C2" s="65"/>
    </row>
    <row r="3" s="1" customFormat="1" ht="75.75" spans="1:3">
      <c r="A3" s="63" t="s">
        <v>51</v>
      </c>
      <c r="B3" s="42" t="s">
        <v>30</v>
      </c>
      <c r="C3" s="66"/>
    </row>
    <row r="4" s="1" customFormat="1" ht="15.75" spans="1:3">
      <c r="A4" s="63" t="s">
        <v>52</v>
      </c>
      <c r="B4" s="44" t="s">
        <v>32</v>
      </c>
      <c r="C4" s="67"/>
    </row>
    <row r="5" s="1" customFormat="1" ht="108" customHeight="1" spans="1:3">
      <c r="A5" s="63" t="s">
        <v>53</v>
      </c>
      <c r="B5" s="68" t="s">
        <v>54</v>
      </c>
      <c r="C5" s="69" t="s">
        <v>55</v>
      </c>
    </row>
    <row r="6" s="1" customFormat="1" ht="14.25" spans="1:3">
      <c r="A6" s="63" t="s">
        <v>56</v>
      </c>
      <c r="B6" s="70" t="s">
        <v>57</v>
      </c>
      <c r="C6" s="71" t="s">
        <v>35</v>
      </c>
    </row>
    <row r="7" s="1" customFormat="1" ht="123" customHeight="1" spans="1:3">
      <c r="A7" s="63" t="s">
        <v>58</v>
      </c>
      <c r="B7" s="63"/>
      <c r="C7" s="71"/>
    </row>
    <row r="8" s="1" customFormat="1" ht="14.25" spans="1:3">
      <c r="A8" s="63" t="s">
        <v>59</v>
      </c>
      <c r="B8" s="63" t="s">
        <v>38</v>
      </c>
      <c r="C8" s="65" t="s">
        <v>60</v>
      </c>
    </row>
    <row r="9" s="1" customFormat="1" ht="14.25" spans="1:3">
      <c r="A9" s="63" t="s">
        <v>61</v>
      </c>
      <c r="B9" s="63" t="s">
        <v>62</v>
      </c>
      <c r="C9" s="66" t="s">
        <v>63</v>
      </c>
    </row>
    <row r="10" s="1" customFormat="1" ht="14.25" spans="1:3">
      <c r="A10" s="63" t="s">
        <v>64</v>
      </c>
      <c r="B10" s="63" t="s">
        <v>65</v>
      </c>
      <c r="C10" s="66"/>
    </row>
    <row r="11" s="1" customFormat="1" ht="14.25" spans="1:3">
      <c r="A11" s="63" t="s">
        <v>66</v>
      </c>
      <c r="B11" s="63"/>
      <c r="C11" s="67"/>
    </row>
    <row r="13" ht="14.25"/>
    <row r="14" s="1" customFormat="1" ht="56" customHeight="1" spans="1:3">
      <c r="A14" s="60"/>
      <c r="B14" s="61"/>
      <c r="C14" s="62"/>
    </row>
    <row r="15" s="1" customFormat="1" ht="40" customHeight="1" spans="1:3">
      <c r="A15" s="63" t="s">
        <v>49</v>
      </c>
      <c r="B15" s="64" t="s">
        <v>67</v>
      </c>
      <c r="C15" s="65"/>
    </row>
    <row r="16" s="1" customFormat="1" ht="60.75" spans="1:3">
      <c r="A16" s="63" t="s">
        <v>51</v>
      </c>
      <c r="B16" s="42" t="s">
        <v>68</v>
      </c>
      <c r="C16" s="66"/>
    </row>
    <row r="17" s="1" customFormat="1" ht="15.75" spans="1:3">
      <c r="A17" s="63" t="s">
        <v>52</v>
      </c>
      <c r="B17" s="44" t="s">
        <v>69</v>
      </c>
      <c r="C17" s="67"/>
    </row>
    <row r="18" s="1" customFormat="1" ht="108" customHeight="1" spans="1:3">
      <c r="A18" s="63" t="s">
        <v>53</v>
      </c>
      <c r="B18" s="68" t="s">
        <v>54</v>
      </c>
      <c r="C18" s="69" t="s">
        <v>55</v>
      </c>
    </row>
    <row r="19" s="1" customFormat="1" ht="14.25" spans="1:3">
      <c r="A19" s="63" t="s">
        <v>56</v>
      </c>
      <c r="B19" s="70" t="s">
        <v>57</v>
      </c>
      <c r="C19" s="71" t="s">
        <v>70</v>
      </c>
    </row>
    <row r="20" s="1" customFormat="1" ht="123" customHeight="1" spans="1:3">
      <c r="A20" s="63" t="s">
        <v>58</v>
      </c>
      <c r="B20" s="63"/>
      <c r="C20" s="71"/>
    </row>
    <row r="21" s="1" customFormat="1" ht="14.25" spans="1:7">
      <c r="A21" s="63" t="s">
        <v>59</v>
      </c>
      <c r="B21" s="63" t="s">
        <v>38</v>
      </c>
      <c r="C21" s="65" t="s">
        <v>60</v>
      </c>
      <c r="G21" s="73" t="s">
        <v>71</v>
      </c>
    </row>
    <row r="22" s="1" customFormat="1" ht="14.25" spans="1:7">
      <c r="A22" s="63" t="s">
        <v>61</v>
      </c>
      <c r="B22" s="63" t="s">
        <v>72</v>
      </c>
      <c r="C22" s="66" t="s">
        <v>63</v>
      </c>
      <c r="G22" s="73" t="s">
        <v>73</v>
      </c>
    </row>
    <row r="23" s="1" customFormat="1" ht="14.25" spans="1:7">
      <c r="A23" s="63" t="s">
        <v>64</v>
      </c>
      <c r="B23" s="63" t="s">
        <v>74</v>
      </c>
      <c r="C23" s="66"/>
      <c r="G23" s="73" t="s">
        <v>75</v>
      </c>
    </row>
    <row r="24" s="1" customFormat="1" ht="14.25" spans="1:7">
      <c r="A24" s="63" t="s">
        <v>66</v>
      </c>
      <c r="B24" s="63"/>
      <c r="C24" s="67"/>
      <c r="G24" s="73" t="s">
        <v>76</v>
      </c>
    </row>
    <row r="25" spans="7:7">
      <c r="G25" s="73" t="s">
        <v>77</v>
      </c>
    </row>
    <row r="26" spans="7:7">
      <c r="G26" s="73" t="s">
        <v>71</v>
      </c>
    </row>
    <row r="27" s="1" customFormat="1" ht="56" customHeight="1" spans="1:7">
      <c r="A27" s="60"/>
      <c r="B27" s="61"/>
      <c r="C27" s="62"/>
      <c r="G27" s="73" t="s">
        <v>73</v>
      </c>
    </row>
    <row r="28" s="1" customFormat="1" ht="40" customHeight="1" spans="1:7">
      <c r="A28" s="63" t="s">
        <v>49</v>
      </c>
      <c r="B28" s="64" t="s">
        <v>67</v>
      </c>
      <c r="C28" s="65"/>
      <c r="G28" s="73" t="s">
        <v>75</v>
      </c>
    </row>
    <row r="29" s="1" customFormat="1" ht="45.75" spans="1:7">
      <c r="A29" s="63" t="s">
        <v>51</v>
      </c>
      <c r="B29" s="42" t="s">
        <v>78</v>
      </c>
      <c r="C29" s="66"/>
      <c r="G29" s="73" t="s">
        <v>76</v>
      </c>
    </row>
    <row r="30" s="1" customFormat="1" ht="15.75" spans="1:7">
      <c r="A30" s="63" t="s">
        <v>52</v>
      </c>
      <c r="B30" s="44" t="s">
        <v>79</v>
      </c>
      <c r="C30" s="67"/>
      <c r="G30" s="73" t="s">
        <v>77</v>
      </c>
    </row>
    <row r="31" s="1" customFormat="1" ht="108" customHeight="1" spans="1:3">
      <c r="A31" s="63" t="s">
        <v>53</v>
      </c>
      <c r="B31" s="68" t="s">
        <v>54</v>
      </c>
      <c r="C31" s="69" t="s">
        <v>55</v>
      </c>
    </row>
    <row r="32" s="1" customFormat="1" ht="14.25" spans="1:7">
      <c r="A32" s="63" t="s">
        <v>56</v>
      </c>
      <c r="B32" s="70" t="s">
        <v>57</v>
      </c>
      <c r="C32" s="71" t="s">
        <v>80</v>
      </c>
      <c r="G32" s="73" t="s">
        <v>81</v>
      </c>
    </row>
    <row r="33" s="1" customFormat="1" ht="123" customHeight="1" spans="1:7">
      <c r="A33" s="63" t="s">
        <v>58</v>
      </c>
      <c r="B33" s="63"/>
      <c r="C33" s="71"/>
      <c r="G33" s="73" t="s">
        <v>82</v>
      </c>
    </row>
    <row r="34" s="1" customFormat="1" ht="14.25" spans="1:7">
      <c r="A34" s="63" t="s">
        <v>59</v>
      </c>
      <c r="B34" s="63" t="s">
        <v>83</v>
      </c>
      <c r="C34" s="65" t="s">
        <v>60</v>
      </c>
      <c r="G34" s="73" t="s">
        <v>84</v>
      </c>
    </row>
    <row r="35" s="1" customFormat="1" ht="14.25" spans="1:7">
      <c r="A35" s="63" t="s">
        <v>61</v>
      </c>
      <c r="B35" s="63" t="s">
        <v>85</v>
      </c>
      <c r="C35" s="66" t="s">
        <v>63</v>
      </c>
      <c r="G35" s="73" t="s">
        <v>86</v>
      </c>
    </row>
    <row r="36" s="1" customFormat="1" ht="14.25" spans="1:7">
      <c r="A36" s="63" t="s">
        <v>64</v>
      </c>
      <c r="B36" s="63" t="s">
        <v>87</v>
      </c>
      <c r="C36" s="66"/>
      <c r="G36" s="73" t="s">
        <v>88</v>
      </c>
    </row>
    <row r="37" s="1" customFormat="1" ht="14.25" spans="1:7">
      <c r="A37" s="63" t="s">
        <v>66</v>
      </c>
      <c r="B37" s="63"/>
      <c r="C37" s="67"/>
      <c r="G37" s="73" t="s">
        <v>81</v>
      </c>
    </row>
    <row r="38" spans="7:7">
      <c r="G38" s="73" t="s">
        <v>82</v>
      </c>
    </row>
    <row r="39" spans="7:7">
      <c r="G39" s="73" t="s">
        <v>84</v>
      </c>
    </row>
    <row r="40" spans="7:7">
      <c r="G40" s="73" t="s">
        <v>86</v>
      </c>
    </row>
    <row r="41" spans="7:7">
      <c r="G41" s="73" t="s">
        <v>88</v>
      </c>
    </row>
  </sheetData>
  <mergeCells count="12">
    <mergeCell ref="A1:C1"/>
    <mergeCell ref="A14:C14"/>
    <mergeCell ref="A27:C27"/>
    <mergeCell ref="C3:C4"/>
    <mergeCell ref="C6:C7"/>
    <mergeCell ref="C9:C11"/>
    <mergeCell ref="C16:C17"/>
    <mergeCell ref="C19:C20"/>
    <mergeCell ref="C22:C24"/>
    <mergeCell ref="C29:C30"/>
    <mergeCell ref="C32:C33"/>
    <mergeCell ref="C35:C37"/>
  </mergeCells>
  <pageMargins left="0.75" right="0.75" top="1" bottom="1" header="0.5" footer="0.5"/>
  <pageSetup paperSize="9" scale="46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tabSelected="1" workbookViewId="0">
      <selection activeCell="S16" sqref="S16"/>
    </sheetView>
  </sheetViews>
  <sheetFormatPr defaultColWidth="9" defaultRowHeight="12.75"/>
  <cols>
    <col min="1" max="1" width="9.625" style="2" customWidth="1"/>
    <col min="2" max="2" width="22.62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>
        <v>45798</v>
      </c>
      <c r="F3" s="10"/>
      <c r="G3" s="11"/>
      <c r="H3" s="12"/>
      <c r="I3" s="50"/>
      <c r="J3" s="51"/>
      <c r="K3" s="51"/>
      <c r="L3" s="9"/>
    </row>
    <row r="4" s="1" customFormat="1" ht="15" spans="1:12">
      <c r="A4" s="9"/>
      <c r="B4" s="9"/>
      <c r="C4" s="9"/>
      <c r="D4" s="13" t="s">
        <v>3</v>
      </c>
      <c r="E4" s="14" t="s">
        <v>89</v>
      </c>
      <c r="F4" s="15"/>
      <c r="G4" s="16"/>
      <c r="H4" s="17"/>
      <c r="I4" s="52"/>
      <c r="J4" s="53"/>
      <c r="K4" s="53"/>
      <c r="L4" s="52"/>
    </row>
    <row r="5" s="1" customFormat="1" ht="26.25" spans="1:12">
      <c r="A5" s="9"/>
      <c r="B5" s="13" t="s">
        <v>90</v>
      </c>
      <c r="C5" s="9"/>
      <c r="D5" s="9"/>
      <c r="E5" s="9"/>
      <c r="F5" s="9"/>
      <c r="G5" s="18"/>
      <c r="H5" s="12"/>
      <c r="I5" s="50"/>
      <c r="J5" s="51"/>
      <c r="K5" s="51"/>
      <c r="L5" s="9"/>
    </row>
    <row r="6" s="2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 s="54"/>
      <c r="P6" s="54"/>
      <c r="Q6" s="54"/>
      <c r="R6" s="54"/>
      <c r="S6" s="54"/>
    </row>
    <row r="7" s="2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 s="55"/>
      <c r="P7" s="55"/>
      <c r="Q7" s="55"/>
      <c r="R7" s="54"/>
      <c r="S7" s="54"/>
    </row>
    <row r="8" s="2" customFormat="1" ht="15" spans="1:19">
      <c r="A8" s="32" t="s">
        <v>68</v>
      </c>
      <c r="B8" s="33" t="s">
        <v>31</v>
      </c>
      <c r="C8" s="34" t="s">
        <v>32</v>
      </c>
      <c r="D8" s="35" t="s">
        <v>91</v>
      </c>
      <c r="E8" s="36" t="s">
        <v>34</v>
      </c>
      <c r="F8" s="37">
        <v>2909</v>
      </c>
      <c r="G8" s="37">
        <f>F8*0.05</f>
        <v>145.45</v>
      </c>
      <c r="H8" s="37">
        <f>F8+G8</f>
        <v>3054.45</v>
      </c>
      <c r="I8" s="56" t="s">
        <v>70</v>
      </c>
      <c r="J8" s="56" t="s">
        <v>92</v>
      </c>
      <c r="K8" s="56" t="s">
        <v>93</v>
      </c>
      <c r="L8" s="56" t="s">
        <v>38</v>
      </c>
      <c r="O8" s="55"/>
      <c r="P8" s="55"/>
      <c r="Q8" s="55"/>
      <c r="R8" s="55"/>
      <c r="S8" s="54"/>
    </row>
    <row r="9" s="2" customFormat="1" ht="15" spans="1:19">
      <c r="A9" s="38"/>
      <c r="B9" s="39"/>
      <c r="C9" s="40"/>
      <c r="D9" s="41"/>
      <c r="E9" s="36" t="s">
        <v>39</v>
      </c>
      <c r="F9" s="37">
        <v>3642</v>
      </c>
      <c r="G9" s="37">
        <f t="shared" ref="G9:G40" si="0">F9*0.05</f>
        <v>182.1</v>
      </c>
      <c r="H9" s="37">
        <f t="shared" ref="H9:H40" si="1">F9+G9</f>
        <v>3824.1</v>
      </c>
      <c r="I9" s="57"/>
      <c r="J9" s="57"/>
      <c r="K9" s="57"/>
      <c r="L9" s="57"/>
      <c r="O9" s="55"/>
      <c r="P9" s="55"/>
      <c r="Q9" s="55"/>
      <c r="R9" s="55"/>
      <c r="S9" s="54"/>
    </row>
    <row r="10" s="2" customFormat="1" ht="15" spans="1:19">
      <c r="A10" s="38"/>
      <c r="B10" s="39"/>
      <c r="C10" s="40"/>
      <c r="D10" s="41"/>
      <c r="E10" s="36" t="s">
        <v>40</v>
      </c>
      <c r="F10" s="37">
        <v>3033</v>
      </c>
      <c r="G10" s="37">
        <f t="shared" si="0"/>
        <v>151.65</v>
      </c>
      <c r="H10" s="37">
        <f t="shared" si="1"/>
        <v>3184.65</v>
      </c>
      <c r="I10" s="57"/>
      <c r="J10" s="57"/>
      <c r="K10" s="57"/>
      <c r="L10" s="57"/>
      <c r="O10" s="55"/>
      <c r="P10" s="55"/>
      <c r="Q10" s="55"/>
      <c r="R10" s="55"/>
      <c r="S10" s="54"/>
    </row>
    <row r="11" s="2" customFormat="1" ht="15" spans="1:19">
      <c r="A11" s="38"/>
      <c r="B11" s="39"/>
      <c r="C11" s="40"/>
      <c r="D11" s="41"/>
      <c r="E11" s="36" t="s">
        <v>41</v>
      </c>
      <c r="F11" s="37">
        <v>1699</v>
      </c>
      <c r="G11" s="37">
        <f t="shared" si="0"/>
        <v>84.95</v>
      </c>
      <c r="H11" s="37">
        <f t="shared" si="1"/>
        <v>1783.95</v>
      </c>
      <c r="I11" s="57"/>
      <c r="J11" s="57"/>
      <c r="K11" s="57"/>
      <c r="L11" s="57"/>
      <c r="O11" s="55"/>
      <c r="P11" s="55"/>
      <c r="Q11" s="55"/>
      <c r="R11" s="54"/>
      <c r="S11" s="54"/>
    </row>
    <row r="12" s="2" customFormat="1" ht="15" spans="1:12">
      <c r="A12" s="38"/>
      <c r="B12" s="39"/>
      <c r="C12" s="40"/>
      <c r="D12" s="41"/>
      <c r="E12" s="36" t="s">
        <v>42</v>
      </c>
      <c r="F12" s="37">
        <v>847</v>
      </c>
      <c r="G12" s="37">
        <f t="shared" si="0"/>
        <v>42.35</v>
      </c>
      <c r="H12" s="37">
        <f t="shared" si="1"/>
        <v>889.35</v>
      </c>
      <c r="I12" s="57"/>
      <c r="J12" s="57"/>
      <c r="K12" s="57"/>
      <c r="L12" s="57"/>
    </row>
    <row r="13" s="2" customFormat="1" ht="60" spans="1:12">
      <c r="A13" s="42" t="s">
        <v>68</v>
      </c>
      <c r="B13" s="43" t="s">
        <v>43</v>
      </c>
      <c r="C13" s="44" t="s">
        <v>32</v>
      </c>
      <c r="D13" s="45" t="s">
        <v>91</v>
      </c>
      <c r="E13" s="46"/>
      <c r="F13" s="47">
        <f>SUM(F8:F12)</f>
        <v>12130</v>
      </c>
      <c r="G13" s="37">
        <f t="shared" si="0"/>
        <v>606.5</v>
      </c>
      <c r="H13" s="37">
        <f t="shared" si="1"/>
        <v>12736.5</v>
      </c>
      <c r="I13" s="57"/>
      <c r="J13" s="57"/>
      <c r="K13" s="57"/>
      <c r="L13" s="57"/>
    </row>
    <row r="14" s="2" customFormat="1" ht="60" spans="1:12">
      <c r="A14" s="42" t="s">
        <v>68</v>
      </c>
      <c r="B14" s="43" t="s">
        <v>44</v>
      </c>
      <c r="C14" s="44" t="s">
        <v>32</v>
      </c>
      <c r="D14" s="45" t="s">
        <v>91</v>
      </c>
      <c r="E14" s="46"/>
      <c r="F14" s="47">
        <f>SUM(F13:F13)</f>
        <v>12130</v>
      </c>
      <c r="G14" s="37">
        <f t="shared" si="0"/>
        <v>606.5</v>
      </c>
      <c r="H14" s="37">
        <f t="shared" si="1"/>
        <v>12736.5</v>
      </c>
      <c r="I14" s="57"/>
      <c r="J14" s="57"/>
      <c r="K14" s="57"/>
      <c r="L14" s="57"/>
    </row>
    <row r="15" s="2" customFormat="1" ht="60" spans="1:12">
      <c r="A15" s="42" t="s">
        <v>68</v>
      </c>
      <c r="B15" s="43" t="s">
        <v>45</v>
      </c>
      <c r="C15" s="44" t="s">
        <v>32</v>
      </c>
      <c r="D15" s="45" t="s">
        <v>91</v>
      </c>
      <c r="E15" s="46"/>
      <c r="F15" s="47">
        <f>SUM(F14:F14)</f>
        <v>12130</v>
      </c>
      <c r="G15" s="37">
        <f t="shared" si="0"/>
        <v>606.5</v>
      </c>
      <c r="H15" s="37">
        <f t="shared" si="1"/>
        <v>12736.5</v>
      </c>
      <c r="I15" s="57"/>
      <c r="J15" s="57"/>
      <c r="K15" s="57"/>
      <c r="L15" s="57"/>
    </row>
    <row r="16" s="2" customFormat="1" ht="60" spans="1:20">
      <c r="A16" s="42" t="s">
        <v>68</v>
      </c>
      <c r="B16" s="43" t="s">
        <v>46</v>
      </c>
      <c r="C16" s="44" t="s">
        <v>32</v>
      </c>
      <c r="D16" s="45" t="s">
        <v>91</v>
      </c>
      <c r="E16" s="46"/>
      <c r="F16" s="47">
        <f>SUM(F14:F14)</f>
        <v>12130</v>
      </c>
      <c r="G16" s="37">
        <f t="shared" si="0"/>
        <v>606.5</v>
      </c>
      <c r="H16" s="37">
        <f t="shared" si="1"/>
        <v>12736.5</v>
      </c>
      <c r="I16" s="57"/>
      <c r="J16" s="57"/>
      <c r="K16" s="57"/>
      <c r="L16" s="57"/>
      <c r="P16" s="54"/>
      <c r="Q16" s="54"/>
      <c r="R16" s="54"/>
      <c r="S16" s="54"/>
      <c r="T16" s="54"/>
    </row>
    <row r="17" s="2" customFormat="1" ht="60" spans="1:20">
      <c r="A17" s="42" t="s">
        <v>68</v>
      </c>
      <c r="B17" s="43" t="s">
        <v>47</v>
      </c>
      <c r="C17" s="44" t="s">
        <v>32</v>
      </c>
      <c r="D17" s="45" t="s">
        <v>91</v>
      </c>
      <c r="E17" s="46"/>
      <c r="F17" s="47">
        <f>SUM(F16:F16)</f>
        <v>12130</v>
      </c>
      <c r="G17" s="37">
        <f t="shared" si="0"/>
        <v>606.5</v>
      </c>
      <c r="H17" s="37">
        <f t="shared" si="1"/>
        <v>12736.5</v>
      </c>
      <c r="I17" s="57"/>
      <c r="J17" s="57"/>
      <c r="K17" s="57"/>
      <c r="L17" s="57"/>
      <c r="P17" s="55"/>
      <c r="Q17" s="55"/>
      <c r="R17" s="55"/>
      <c r="S17" s="54"/>
      <c r="T17" s="54"/>
    </row>
    <row r="18" s="2" customFormat="1" ht="14" customHeight="1" spans="1:20">
      <c r="A18" s="32" t="s">
        <v>78</v>
      </c>
      <c r="B18" s="33" t="s">
        <v>31</v>
      </c>
      <c r="C18" s="34" t="s">
        <v>32</v>
      </c>
      <c r="D18" s="35" t="s">
        <v>33</v>
      </c>
      <c r="E18" s="36" t="s">
        <v>34</v>
      </c>
      <c r="F18" s="37">
        <v>1576</v>
      </c>
      <c r="G18" s="37">
        <f t="shared" si="0"/>
        <v>78.8</v>
      </c>
      <c r="H18" s="37">
        <f t="shared" si="1"/>
        <v>1654.8</v>
      </c>
      <c r="I18" s="57" t="s">
        <v>80</v>
      </c>
      <c r="J18" s="57" t="s">
        <v>94</v>
      </c>
      <c r="K18" s="57" t="s">
        <v>95</v>
      </c>
      <c r="L18" s="57" t="s">
        <v>83</v>
      </c>
      <c r="P18" s="55"/>
      <c r="Q18" s="55"/>
      <c r="R18" s="55"/>
      <c r="S18" s="54"/>
      <c r="T18" s="54"/>
    </row>
    <row r="19" s="2" customFormat="1" ht="15" spans="1:20">
      <c r="A19" s="38"/>
      <c r="B19" s="39"/>
      <c r="C19" s="40"/>
      <c r="D19" s="41"/>
      <c r="E19" s="36" t="s">
        <v>39</v>
      </c>
      <c r="F19" s="37">
        <v>1970</v>
      </c>
      <c r="G19" s="37">
        <f t="shared" si="0"/>
        <v>98.5</v>
      </c>
      <c r="H19" s="37">
        <f t="shared" si="1"/>
        <v>2068.5</v>
      </c>
      <c r="I19" s="57"/>
      <c r="J19" s="57"/>
      <c r="K19" s="57"/>
      <c r="L19" s="57"/>
      <c r="P19" s="55"/>
      <c r="Q19" s="55"/>
      <c r="R19" s="55"/>
      <c r="S19" s="54"/>
      <c r="T19" s="54"/>
    </row>
    <row r="20" s="2" customFormat="1" ht="15" spans="1:20">
      <c r="A20" s="38"/>
      <c r="B20" s="39"/>
      <c r="C20" s="40"/>
      <c r="D20" s="41"/>
      <c r="E20" s="36" t="s">
        <v>40</v>
      </c>
      <c r="F20" s="37">
        <v>1642</v>
      </c>
      <c r="G20" s="37">
        <f t="shared" si="0"/>
        <v>82.1</v>
      </c>
      <c r="H20" s="37">
        <f t="shared" si="1"/>
        <v>1724.1</v>
      </c>
      <c r="I20" s="57"/>
      <c r="J20" s="57"/>
      <c r="K20" s="57"/>
      <c r="L20" s="57"/>
      <c r="P20" s="55"/>
      <c r="Q20" s="55"/>
      <c r="R20" s="55"/>
      <c r="S20" s="54"/>
      <c r="T20" s="54"/>
    </row>
    <row r="21" s="2" customFormat="1" ht="15" spans="1:20">
      <c r="A21" s="38"/>
      <c r="B21" s="39"/>
      <c r="C21" s="40"/>
      <c r="D21" s="41"/>
      <c r="E21" s="36" t="s">
        <v>41</v>
      </c>
      <c r="F21" s="37">
        <v>919</v>
      </c>
      <c r="G21" s="37">
        <f t="shared" si="0"/>
        <v>45.95</v>
      </c>
      <c r="H21" s="37">
        <f t="shared" si="1"/>
        <v>964.95</v>
      </c>
      <c r="I21" s="57"/>
      <c r="J21" s="57"/>
      <c r="K21" s="57"/>
      <c r="L21" s="57"/>
      <c r="P21" s="55"/>
      <c r="Q21" s="55"/>
      <c r="R21" s="55"/>
      <c r="S21" s="54"/>
      <c r="T21" s="54"/>
    </row>
    <row r="22" s="2" customFormat="1" ht="15" spans="1:20">
      <c r="A22" s="38"/>
      <c r="B22" s="39"/>
      <c r="C22" s="40"/>
      <c r="D22" s="41"/>
      <c r="E22" s="36" t="s">
        <v>42</v>
      </c>
      <c r="F22" s="37">
        <v>458</v>
      </c>
      <c r="G22" s="37">
        <f t="shared" si="0"/>
        <v>22.9</v>
      </c>
      <c r="H22" s="37">
        <f t="shared" si="1"/>
        <v>480.9</v>
      </c>
      <c r="I22" s="57"/>
      <c r="J22" s="57"/>
      <c r="K22" s="57"/>
      <c r="L22" s="57"/>
      <c r="P22" s="54"/>
      <c r="Q22" s="54"/>
      <c r="R22" s="54"/>
      <c r="S22" s="54"/>
      <c r="T22" s="54"/>
    </row>
    <row r="23" s="2" customFormat="1" ht="45" spans="1:20">
      <c r="A23" s="42" t="s">
        <v>78</v>
      </c>
      <c r="B23" s="43" t="s">
        <v>43</v>
      </c>
      <c r="C23" s="44" t="s">
        <v>32</v>
      </c>
      <c r="D23" s="45" t="s">
        <v>33</v>
      </c>
      <c r="E23" s="46"/>
      <c r="F23" s="47">
        <f>SUM(F18:F22)</f>
        <v>6565</v>
      </c>
      <c r="G23" s="37">
        <f t="shared" si="0"/>
        <v>328.25</v>
      </c>
      <c r="H23" s="37">
        <f t="shared" si="1"/>
        <v>6893.25</v>
      </c>
      <c r="I23" s="57"/>
      <c r="J23" s="57"/>
      <c r="K23" s="57"/>
      <c r="L23" s="57"/>
      <c r="P23" s="54"/>
      <c r="Q23" s="54"/>
      <c r="R23" s="54"/>
      <c r="S23" s="54"/>
      <c r="T23" s="54"/>
    </row>
    <row r="24" s="2" customFormat="1" ht="45" spans="1:12">
      <c r="A24" s="42" t="s">
        <v>78</v>
      </c>
      <c r="B24" s="43" t="s">
        <v>44</v>
      </c>
      <c r="C24" s="44" t="s">
        <v>32</v>
      </c>
      <c r="D24" s="45" t="s">
        <v>33</v>
      </c>
      <c r="E24" s="46"/>
      <c r="F24" s="47">
        <f>SUM(F23:F23)</f>
        <v>6565</v>
      </c>
      <c r="G24" s="37">
        <f t="shared" si="0"/>
        <v>328.25</v>
      </c>
      <c r="H24" s="37">
        <f t="shared" si="1"/>
        <v>6893.25</v>
      </c>
      <c r="I24" s="57"/>
      <c r="J24" s="57"/>
      <c r="K24" s="57"/>
      <c r="L24" s="57"/>
    </row>
    <row r="25" s="2" customFormat="1" ht="45" spans="1:12">
      <c r="A25" s="42" t="s">
        <v>78</v>
      </c>
      <c r="B25" s="43" t="s">
        <v>45</v>
      </c>
      <c r="C25" s="44" t="s">
        <v>32</v>
      </c>
      <c r="D25" s="45" t="s">
        <v>33</v>
      </c>
      <c r="E25" s="46"/>
      <c r="F25" s="47">
        <f>SUM(F24:F24)</f>
        <v>6565</v>
      </c>
      <c r="G25" s="37">
        <f t="shared" si="0"/>
        <v>328.25</v>
      </c>
      <c r="H25" s="37">
        <f t="shared" si="1"/>
        <v>6893.25</v>
      </c>
      <c r="I25" s="57"/>
      <c r="J25" s="57"/>
      <c r="K25" s="57"/>
      <c r="L25" s="57"/>
    </row>
    <row r="26" s="2" customFormat="1" ht="45" spans="1:12">
      <c r="A26" s="42" t="s">
        <v>78</v>
      </c>
      <c r="B26" s="43" t="s">
        <v>46</v>
      </c>
      <c r="C26" s="44" t="s">
        <v>32</v>
      </c>
      <c r="D26" s="45" t="s">
        <v>33</v>
      </c>
      <c r="E26" s="46"/>
      <c r="F26" s="47">
        <f>SUM(F24:F24)</f>
        <v>6565</v>
      </c>
      <c r="G26" s="37">
        <f t="shared" si="0"/>
        <v>328.25</v>
      </c>
      <c r="H26" s="37">
        <f t="shared" si="1"/>
        <v>6893.25</v>
      </c>
      <c r="I26" s="57"/>
      <c r="J26" s="57"/>
      <c r="K26" s="57"/>
      <c r="L26" s="57"/>
    </row>
    <row r="27" s="2" customFormat="1" ht="45" spans="1:12">
      <c r="A27" s="42" t="s">
        <v>78</v>
      </c>
      <c r="B27" s="43" t="s">
        <v>47</v>
      </c>
      <c r="C27" s="44" t="s">
        <v>32</v>
      </c>
      <c r="D27" s="45" t="s">
        <v>33</v>
      </c>
      <c r="E27" s="46"/>
      <c r="F27" s="47">
        <f>SUM(F26:F26)</f>
        <v>6565</v>
      </c>
      <c r="G27" s="37">
        <f t="shared" si="0"/>
        <v>328.25</v>
      </c>
      <c r="H27" s="37">
        <f t="shared" si="1"/>
        <v>6893.25</v>
      </c>
      <c r="I27" s="58"/>
      <c r="J27" s="58"/>
      <c r="K27" s="58"/>
      <c r="L27" s="58"/>
    </row>
    <row r="28" s="2" customFormat="1" ht="15" spans="1:12">
      <c r="A28" s="48" t="s">
        <v>48</v>
      </c>
      <c r="B28" s="49"/>
      <c r="C28" s="49"/>
      <c r="D28" s="45"/>
      <c r="E28" s="49"/>
      <c r="F28" s="44">
        <f>SUM(F8:F27)</f>
        <v>112170</v>
      </c>
      <c r="G28" s="37">
        <f t="shared" si="0"/>
        <v>5608.5</v>
      </c>
      <c r="H28" s="37">
        <f t="shared" si="1"/>
        <v>117778.5</v>
      </c>
      <c r="I28" s="59"/>
      <c r="J28" s="59"/>
      <c r="K28" s="59"/>
      <c r="L28" s="59"/>
    </row>
  </sheetData>
  <mergeCells count="20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17"/>
    <mergeCell ref="I18:I27"/>
    <mergeCell ref="J8:J17"/>
    <mergeCell ref="J18:J27"/>
    <mergeCell ref="K8:K17"/>
    <mergeCell ref="K18:K27"/>
    <mergeCell ref="L8:L17"/>
    <mergeCell ref="L18:L27"/>
  </mergeCells>
  <pageMargins left="0.75" right="0.75" top="1" bottom="1" header="0.5" footer="0.5"/>
  <pageSetup paperSize="256" scale="7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新嘉豪</vt:lpstr>
      <vt:lpstr>箱唛扫码</vt:lpstr>
      <vt:lpstr>锋达（FD）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2025-05-10T02:54:00Z</dcterms:created>
  <dcterms:modified xsi:type="dcterms:W3CDTF">2025-05-21T03:42:53Z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7DA40E53F5F24340984660FB1F12842C_11</vt:lpwstr>
  </property>
  <property fmtid="{D5CDD505-2E9C-101B-9397-08002B2CF9AE}" pid="3" name="KSOProductBuildVer">
    <vt:lpwstr>2052-12.1.0.21171</vt:lpwstr>
  </property>
</Properties>
</file>