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明细" sheetId="1" r:id="rId1"/>
    <sheet name="箱唛扫码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<sst xmlns="http://schemas.openxmlformats.org/spreadsheetml/2006/main" count="189" uniqueCount="86">
  <si>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</si>
  <si>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</si>
  <si>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</si>
  <si>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</si>
  <si>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SF3181821990011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</si>
  <si>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</si>
  <si>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</si>
  <si>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</si>
  <si>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</si>
  <si>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</si>
  <si>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</si>
  <si>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</si>
  <si>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</si>
  <si>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</si>
  <si>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</si>
  <si>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</si>
  <si>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</si>
  <si>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</si>
  <si>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</si>
  <si>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</si>
  <si>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</si>
  <si>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</si>
  <si>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</si>
  <si>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</si>
  <si>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</si>
  <si>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</si>
  <si>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</si>
  <si>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</si>
  <si>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</si>
  <si>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</si>
  <si>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0560-719</t>
  </si>
  <si>
    <t>251</t>
  </si>
  <si>
    <t>XS</t>
  </si>
  <si>
    <t>1/3</t>
  </si>
  <si>
    <t>12.4</t>
  </si>
  <si>
    <t>12.8</t>
  </si>
  <si>
    <t>30*40*50</t>
  </si>
  <si>
    <t>S</t>
  </si>
  <si>
    <t>M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</si>
  <si>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</si>
  <si>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</si>
  <si>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白色再生成分页洗标2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</si>
  <si>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白色再生成分页洗标3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</si>
  <si>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</si>
  <si>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106</t>
  </si>
  <si>
    <t>2/3</t>
  </si>
  <si>
    <t>17</t>
  </si>
  <si>
    <t>17.4</t>
  </si>
  <si>
    <t>L</t>
  </si>
  <si>
    <t>800</t>
  </si>
  <si>
    <t>3/3</t>
  </si>
  <si>
    <t>13.6</t>
  </si>
  <si>
    <t>14</t>
  </si>
  <si>
    <t>合计</t>
  </si>
  <si>
    <t>Factory name (工厂名称)</t>
  </si>
  <si>
    <t>PO. Number(订单号)</t>
  </si>
  <si>
    <t>Style Code.(款号)</t>
  </si>
  <si>
    <t>Product Code.(产品编号)</t>
  </si>
  <si>
    <t xml:space="preserve">RECYCLE CARE LABEL RECYCLE COMPONENT LABEL
</t>
  </si>
  <si>
    <t>Carton No.(箱号):</t>
  </si>
  <si>
    <t>Inner Packages(包装方式）</t>
  </si>
  <si>
    <t>2000pcs/ bundle</t>
  </si>
  <si>
    <t>SIZE/qty (尺码/数量)</t>
  </si>
  <si>
    <t>Carton Dimension（箱规）</t>
  </si>
  <si>
    <t>Country of Origin：</t>
  </si>
  <si>
    <t>Gross Weight（毛重）</t>
  </si>
  <si>
    <t>12.8kg</t>
  </si>
  <si>
    <t>Made In China</t>
  </si>
  <si>
    <t>Net Weight（净重）</t>
  </si>
  <si>
    <t>12.4kg</t>
  </si>
  <si>
    <t>Remark（备注）</t>
  </si>
  <si>
    <t>17.4kg</t>
  </si>
  <si>
    <t>17kg</t>
  </si>
  <si>
    <t>14kg</t>
  </si>
  <si>
    <t>13.6kg</t>
  </si>
  <si>
    <t>00560719106016</t>
  </si>
  <si>
    <t>00560719106023</t>
  </si>
  <si>
    <t>00560719106030</t>
  </si>
  <si>
    <t>00560719106047</t>
  </si>
  <si>
    <t>00560719251013</t>
  </si>
  <si>
    <t>00560719251020</t>
  </si>
  <si>
    <t>00560719251037</t>
  </si>
  <si>
    <t>00560719800013</t>
  </si>
  <si>
    <t>00560719800020</t>
  </si>
  <si>
    <t>00560719800037</t>
  </si>
  <si>
    <t>00560719800044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</si>
</sst>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8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1"/>
      <name val="Calibri"/>
      <charset val="134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b/>
      <sz val="11"/>
      <color theme="1"/>
      <name val="Calibri"/>
      <charset val="0"/>
    </font>
    <font>
      <b/>
      <sz val="11"/>
      <color rgb="FF00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12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15" applyNumberFormat="0" applyAlignment="0" applyProtection="0">
      <alignment vertical="center"/>
    </xf>
    <xf numFmtId="0" fontId="27" fillId="4" borderId="16" applyNumberFormat="0" applyAlignment="0" applyProtection="0">
      <alignment vertical="center"/>
    </xf>
    <xf numFmtId="0" fontId="28" fillId="4" borderId="15" applyNumberFormat="0" applyAlignment="0" applyProtection="0">
      <alignment vertical="center"/>
    </xf>
    <xf numFmtId="0" fontId="29" fillId="5" borderId="17" applyNumberFormat="0" applyAlignment="0" applyProtection="0">
      <alignment vertical="center"/>
    </xf>
    <xf numFmtId="0" fontId="30" fillId="0" borderId="18" applyNumberFormat="0" applyFill="0" applyAlignment="0" applyProtection="0">
      <alignment vertical="center"/>
    </xf>
    <xf numFmtId="0" fontId="31" fillId="0" borderId="19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>
      <alignment vertical="center"/>
    </xf>
    <xf numFmtId="0" fontId="0" fillId="0" borderId="0"/>
  </cellStyleXfs>
  <cellXfs count="68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2" fillId="0" borderId="4" xfId="50" applyFont="1" applyFill="1" applyBorder="1" applyAlignment="1">
      <alignment horizontal="left" vertical="center"/>
    </xf>
    <xf numFmtId="0" fontId="2" fillId="0" borderId="5" xfId="50" applyFont="1" applyBorder="1" applyAlignment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0" fontId="2" fillId="0" borderId="7" xfId="50" applyFont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6" xfId="50" applyFont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49" fontId="2" fillId="0" borderId="6" xfId="50" applyNumberFormat="1" applyFont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/>
    </xf>
    <xf numFmtId="0" fontId="2" fillId="0" borderId="7" xfId="50" applyFont="1" applyBorder="1" applyAlignment="1">
      <alignment vertical="center"/>
    </xf>
    <xf numFmtId="0" fontId="2" fillId="0" borderId="6" xfId="0" applyFont="1" applyFill="1" applyBorder="1" applyAlignment="1">
      <alignment horizontal="left" vertical="center"/>
    </xf>
    <xf numFmtId="0" fontId="2" fillId="0" borderId="8" xfId="50" applyFont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76" fontId="6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176" fontId="7" fillId="0" borderId="0" xfId="0" applyNumberFormat="1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4" fontId="8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Alignment="1">
      <alignment vertical="center"/>
    </xf>
    <xf numFmtId="176" fontId="3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49" fontId="8" fillId="0" borderId="9" xfId="0" applyNumberFormat="1" applyFont="1" applyFill="1" applyBorder="1" applyAlignment="1">
      <alignment horizontal="center" vertical="center"/>
    </xf>
    <xf numFmtId="49" fontId="8" fillId="0" borderId="10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vertical="center"/>
    </xf>
    <xf numFmtId="176" fontId="4" fillId="0" borderId="0" xfId="0" applyNumberFormat="1" applyFont="1" applyFill="1" applyBorder="1" applyAlignment="1">
      <alignment horizontal="center" vertical="center"/>
    </xf>
    <xf numFmtId="177" fontId="3" fillId="0" borderId="0" xfId="0" applyNumberFormat="1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12" fillId="0" borderId="6" xfId="49" applyFont="1" applyFill="1" applyBorder="1" applyAlignment="1">
      <alignment horizontal="center" vertical="center" wrapText="1"/>
    </xf>
    <xf numFmtId="178" fontId="12" fillId="0" borderId="6" xfId="49" applyNumberFormat="1" applyFont="1" applyFill="1" applyBorder="1" applyAlignment="1">
      <alignment horizontal="center" vertical="center" wrapText="1"/>
    </xf>
    <xf numFmtId="177" fontId="12" fillId="0" borderId="6" xfId="49" applyNumberFormat="1" applyFont="1" applyFill="1" applyBorder="1" applyAlignment="1">
      <alignment horizontal="center" vertical="center" wrapText="1"/>
    </xf>
    <xf numFmtId="49" fontId="12" fillId="0" borderId="6" xfId="49" applyNumberFormat="1" applyFont="1" applyFill="1" applyBorder="1" applyAlignment="1">
      <alignment horizontal="center" vertical="center" wrapText="1"/>
    </xf>
    <xf numFmtId="176" fontId="12" fillId="0" borderId="6" xfId="49" applyNumberFormat="1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/>
    </xf>
    <xf numFmtId="0" fontId="13" fillId="0" borderId="6" xfId="49" applyFont="1" applyFill="1" applyBorder="1" applyAlignment="1">
      <alignment horizontal="center" vertical="center" wrapText="1"/>
    </xf>
    <xf numFmtId="15" fontId="13" fillId="0" borderId="6" xfId="49" applyNumberFormat="1" applyFont="1" applyFill="1" applyBorder="1" applyAlignment="1">
      <alignment horizontal="center" vertical="center" wrapText="1"/>
    </xf>
    <xf numFmtId="49" fontId="13" fillId="0" borderId="6" xfId="49" applyNumberFormat="1" applyFont="1" applyFill="1" applyBorder="1" applyAlignment="1">
      <alignment horizontal="center" vertical="center" wrapText="1"/>
    </xf>
    <xf numFmtId="49" fontId="14" fillId="0" borderId="6" xfId="49" applyNumberFormat="1" applyFont="1" applyFill="1" applyBorder="1" applyAlignment="1">
      <alignment horizontal="center" vertical="center" wrapText="1"/>
    </xf>
    <xf numFmtId="177" fontId="14" fillId="0" borderId="6" xfId="49" applyNumberFormat="1" applyFont="1" applyFill="1" applyBorder="1" applyAlignment="1">
      <alignment horizontal="center" vertical="center" wrapText="1"/>
    </xf>
    <xf numFmtId="176" fontId="13" fillId="0" borderId="6" xfId="49" applyNumberFormat="1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center"/>
    </xf>
    <xf numFmtId="49" fontId="16" fillId="0" borderId="6" xfId="0" applyNumberFormat="1" applyFont="1" applyFill="1" applyBorder="1" applyAlignment="1">
      <alignment horizontal="center" vertical="center"/>
    </xf>
    <xf numFmtId="49" fontId="15" fillId="0" borderId="6" xfId="49" applyNumberFormat="1" applyFont="1" applyFill="1" applyBorder="1" applyAlignment="1">
      <alignment horizontal="center" vertical="center" wrapText="1"/>
    </xf>
    <xf numFmtId="176" fontId="16" fillId="0" borderId="6" xfId="0" applyNumberFormat="1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 wrapText="1"/>
    </xf>
    <xf numFmtId="49" fontId="15" fillId="0" borderId="6" xfId="0" applyNumberFormat="1" applyFont="1" applyFill="1" applyBorder="1" applyAlignment="1" applyProtection="1">
      <alignment horizontal="center" vertical="center"/>
      <protection locked="0"/>
    </xf>
    <xf numFmtId="0" fontId="15" fillId="0" borderId="6" xfId="0" applyNumberFormat="1" applyFont="1" applyFill="1" applyBorder="1" applyAlignment="1" applyProtection="1">
      <alignment horizontal="center" vertical="center"/>
      <protection locked="0"/>
    </xf>
    <xf numFmtId="0" fontId="10" fillId="0" borderId="6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9" fontId="3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79" fontId="4" fillId="0" borderId="0" xfId="0" applyNumberFormat="1" applyFont="1" applyFill="1" applyBorder="1" applyAlignment="1">
      <alignment horizontal="center" vertical="center"/>
    </xf>
    <xf numFmtId="49" fontId="16" fillId="0" borderId="6" xfId="0" applyNumberFormat="1" applyFont="1" applyFill="1" applyBorder="1" applyAlignment="1">
      <alignment horizontal="center" vertical="center" wrapText="1"/>
    </xf>
    <xf numFmtId="176" fontId="16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49" fontId="16" fillId="0" borderId="11" xfId="0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vertical="center"/>
    </xf>
    <xf numFmtId="0" fontId="0" fillId="0" borderId="0" xfId="0" applyFill="1" applyAlignment="1" quotePrefix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6" Type="http://schemas.openxmlformats.org/officeDocument/2006/relationships/image" Target="../media/image8.png"/><Relationship Id="rId5" Type="http://schemas.openxmlformats.org/officeDocument/2006/relationships/image" Target="../media/image7.png"/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247650</xdr:colOff>
      <xdr:row>2</xdr:row>
      <xdr:rowOff>76200</xdr:rowOff>
    </xdr:from>
    <xdr:to>
      <xdr:col>7</xdr:col>
      <xdr:colOff>600710</xdr:colOff>
      <xdr:row>4</xdr:row>
      <xdr:rowOff>210185</xdr:rowOff>
    </xdr:to>
    <xdr:pic>
      <xdr:nvPicPr>
        <xdr:cNvPr id="26" name="图片 2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067425" y="742950"/>
          <a:ext cx="1038860" cy="6578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200023</xdr:colOff>
      <xdr:row>0</xdr:row>
      <xdr:rowOff>76200</xdr:rowOff>
    </xdr:from>
    <xdr:to>
      <xdr:col>0</xdr:col>
      <xdr:colOff>1829433</xdr:colOff>
      <xdr:row>0</xdr:row>
      <xdr:rowOff>523875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762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</xdr:row>
      <xdr:rowOff>133350</xdr:rowOff>
    </xdr:from>
    <xdr:to>
      <xdr:col>2</xdr:col>
      <xdr:colOff>1562100</xdr:colOff>
      <xdr:row>2</xdr:row>
      <xdr:rowOff>82550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8445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1762760</xdr:colOff>
      <xdr:row>4</xdr:row>
      <xdr:rowOff>231775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14750" y="1219200"/>
          <a:ext cx="1762760" cy="631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6</xdr:row>
      <xdr:rowOff>371475</xdr:rowOff>
    </xdr:from>
    <xdr:to>
      <xdr:col>1</xdr:col>
      <xdr:colOff>1495425</xdr:colOff>
      <xdr:row>6</xdr:row>
      <xdr:rowOff>1276985</xdr:rowOff>
    </xdr:to>
    <xdr:pic>
      <xdr:nvPicPr>
        <xdr:cNvPr id="6" name="图片 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047875" y="3543300"/>
          <a:ext cx="1409700" cy="905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200023</xdr:colOff>
      <xdr:row>13</xdr:row>
      <xdr:rowOff>76200</xdr:rowOff>
    </xdr:from>
    <xdr:to>
      <xdr:col>0</xdr:col>
      <xdr:colOff>1829433</xdr:colOff>
      <xdr:row>13</xdr:row>
      <xdr:rowOff>523875</xdr:rowOff>
    </xdr:to>
    <xdr:pic>
      <xdr:nvPicPr>
        <xdr:cNvPr id="7" name="图片 6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588645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14</xdr:row>
      <xdr:rowOff>133350</xdr:rowOff>
    </xdr:from>
    <xdr:to>
      <xdr:col>2</xdr:col>
      <xdr:colOff>1562100</xdr:colOff>
      <xdr:row>15</xdr:row>
      <xdr:rowOff>82550</xdr:rowOff>
    </xdr:to>
    <xdr:pic>
      <xdr:nvPicPr>
        <xdr:cNvPr id="8" name="图片 7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665480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1762760</xdr:colOff>
      <xdr:row>17</xdr:row>
      <xdr:rowOff>231775</xdr:rowOff>
    </xdr:to>
    <xdr:pic>
      <xdr:nvPicPr>
        <xdr:cNvPr id="9" name="图片 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14750" y="7029450"/>
          <a:ext cx="1762760" cy="631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200023</xdr:colOff>
      <xdr:row>26</xdr:row>
      <xdr:rowOff>76200</xdr:rowOff>
    </xdr:from>
    <xdr:to>
      <xdr:col>0</xdr:col>
      <xdr:colOff>1829433</xdr:colOff>
      <xdr:row>26</xdr:row>
      <xdr:rowOff>523875</xdr:rowOff>
    </xdr:to>
    <xdr:pic>
      <xdr:nvPicPr>
        <xdr:cNvPr id="11" name="图片 1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116967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27</xdr:row>
      <xdr:rowOff>133350</xdr:rowOff>
    </xdr:from>
    <xdr:to>
      <xdr:col>2</xdr:col>
      <xdr:colOff>1562100</xdr:colOff>
      <xdr:row>28</xdr:row>
      <xdr:rowOff>82550</xdr:rowOff>
    </xdr:to>
    <xdr:pic>
      <xdr:nvPicPr>
        <xdr:cNvPr id="12" name="图片 1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124650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1762760</xdr:colOff>
      <xdr:row>30</xdr:row>
      <xdr:rowOff>231775</xdr:rowOff>
    </xdr:to>
    <xdr:pic>
      <xdr:nvPicPr>
        <xdr:cNvPr id="13" name="图片 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14750" y="12839700"/>
          <a:ext cx="1762760" cy="631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180975</xdr:colOff>
      <xdr:row>19</xdr:row>
      <xdr:rowOff>295275</xdr:rowOff>
    </xdr:from>
    <xdr:to>
      <xdr:col>1</xdr:col>
      <xdr:colOff>1514475</xdr:colOff>
      <xdr:row>19</xdr:row>
      <xdr:rowOff>1191260</xdr:rowOff>
    </xdr:to>
    <xdr:pic>
      <xdr:nvPicPr>
        <xdr:cNvPr id="15" name="图片 14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2143125" y="9277350"/>
          <a:ext cx="1333500" cy="895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123825</xdr:colOff>
      <xdr:row>32</xdr:row>
      <xdr:rowOff>371475</xdr:rowOff>
    </xdr:from>
    <xdr:to>
      <xdr:col>1</xdr:col>
      <xdr:colOff>1428750</xdr:colOff>
      <xdr:row>32</xdr:row>
      <xdr:rowOff>1123950</xdr:rowOff>
    </xdr:to>
    <xdr:pic>
      <xdr:nvPicPr>
        <xdr:cNvPr id="16" name="图片 15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2085975" y="15163800"/>
          <a:ext cx="1304925" cy="7524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34"/>
  <sheetViews>
    <sheetView tabSelected="1" workbookViewId="0">
      <selection activeCell="P19" sqref="P19"/>
    </sheetView>
  </sheetViews>
  <sheetFormatPr defaultColWidth="9" defaultRowHeight="12.75"/>
  <cols>
    <col min="1" max="1" width="12.875" style="19" customWidth="1"/>
    <col min="2" max="2" width="27.5" style="19" customWidth="1"/>
    <col min="3" max="16384" width="9" style="19"/>
  </cols>
  <sheetData>
    <row r="1" s="1" customFormat="1" ht="26.25" spans="1:12">
      <c r="A1" s="20" t="s">
        <v>0</v>
      </c>
      <c r="B1" s="21"/>
      <c r="C1" s="21"/>
      <c r="D1" s="21"/>
      <c r="E1" s="21"/>
      <c r="F1" s="21"/>
      <c r="G1" s="21"/>
      <c r="H1" s="22"/>
      <c r="I1" s="21"/>
      <c r="J1" s="21"/>
      <c r="K1" s="21"/>
      <c r="L1" s="21"/>
    </row>
    <row r="2" s="1" customFormat="1" ht="26.25" spans="1:12">
      <c r="A2" s="23" t="s">
        <v>1</v>
      </c>
      <c r="B2" s="24"/>
      <c r="C2" s="24"/>
      <c r="D2" s="24"/>
      <c r="E2" s="24"/>
      <c r="F2" s="24"/>
      <c r="G2" s="24"/>
      <c r="H2" s="25"/>
      <c r="I2" s="24"/>
      <c r="J2" s="24"/>
      <c r="K2" s="24"/>
      <c r="L2" s="24"/>
    </row>
    <row r="3" s="1" customFormat="1" ht="26.25" spans="1:12">
      <c r="A3" s="26"/>
      <c r="B3" s="26"/>
      <c r="C3" s="26"/>
      <c r="D3" s="26" t="s">
        <v>2</v>
      </c>
      <c r="E3" s="27">
        <v>45797</v>
      </c>
      <c r="F3" s="27"/>
      <c r="G3" s="28"/>
      <c r="H3" s="29"/>
      <c r="I3" s="59"/>
      <c r="J3" s="60"/>
      <c r="K3" s="60"/>
      <c r="L3" s="26"/>
    </row>
    <row r="4" s="1" customFormat="1" ht="15" spans="1:12">
      <c r="A4" s="26"/>
      <c r="B4" s="26"/>
      <c r="C4" s="26"/>
      <c r="D4" s="30" t="s">
        <v>3</v>
      </c>
      <c r="E4" s="31" t="s">
        <v>4</v>
      </c>
      <c r="F4" s="32"/>
      <c r="G4" s="33"/>
      <c r="H4" s="34"/>
      <c r="I4" s="61"/>
      <c r="J4" s="62"/>
      <c r="K4" s="62"/>
      <c r="L4" s="61"/>
    </row>
    <row r="5" s="1" customFormat="1" ht="26.25" spans="1:12">
      <c r="A5" s="26"/>
      <c r="B5" s="30"/>
      <c r="C5" s="26"/>
      <c r="D5" s="26"/>
      <c r="E5" s="26"/>
      <c r="F5" s="26"/>
      <c r="G5" s="35"/>
      <c r="H5" s="29"/>
      <c r="I5" s="59"/>
      <c r="J5" s="60"/>
      <c r="K5" s="60"/>
      <c r="L5" s="26"/>
    </row>
    <row r="6" s="19" customFormat="1" ht="45" spans="1:12">
      <c r="A6" s="36" t="s">
        <v>5</v>
      </c>
      <c r="B6" s="37" t="s">
        <v>6</v>
      </c>
      <c r="C6" s="37" t="s">
        <v>7</v>
      </c>
      <c r="D6" s="38" t="s">
        <v>8</v>
      </c>
      <c r="E6" s="38" t="s">
        <v>9</v>
      </c>
      <c r="F6" s="39" t="s">
        <v>10</v>
      </c>
      <c r="G6" s="40" t="s">
        <v>11</v>
      </c>
      <c r="H6" s="41" t="s">
        <v>12</v>
      </c>
      <c r="I6" s="40" t="s">
        <v>13</v>
      </c>
      <c r="J6" s="40" t="s">
        <v>14</v>
      </c>
      <c r="K6" s="40" t="s">
        <v>15</v>
      </c>
      <c r="L6" s="37" t="s">
        <v>16</v>
      </c>
    </row>
    <row r="7" s="19" customFormat="1" ht="28.5" spans="1:12">
      <c r="A7" s="42" t="s">
        <v>17</v>
      </c>
      <c r="B7" s="43" t="s">
        <v>18</v>
      </c>
      <c r="C7" s="44" t="s">
        <v>19</v>
      </c>
      <c r="D7" s="45" t="s">
        <v>20</v>
      </c>
      <c r="E7" s="46" t="s">
        <v>21</v>
      </c>
      <c r="F7" s="47" t="s">
        <v>22</v>
      </c>
      <c r="G7" s="45" t="s">
        <v>23</v>
      </c>
      <c r="H7" s="48" t="s">
        <v>24</v>
      </c>
      <c r="I7" s="45" t="s">
        <v>25</v>
      </c>
      <c r="J7" s="45" t="s">
        <v>26</v>
      </c>
      <c r="K7" s="45" t="s">
        <v>27</v>
      </c>
      <c r="L7" s="43" t="s">
        <v>28</v>
      </c>
    </row>
    <row r="8" s="19" customFormat="1" ht="20" customHeight="1" spans="1:17">
      <c r="A8" s="49"/>
      <c r="B8" s="50" t="s">
        <v>29</v>
      </c>
      <c r="C8" s="51" t="s">
        <v>30</v>
      </c>
      <c r="D8" s="52" t="s">
        <v>31</v>
      </c>
      <c r="E8" s="53" t="s">
        <v>32</v>
      </c>
      <c r="F8" s="54">
        <v>3947</v>
      </c>
      <c r="G8" s="54">
        <f t="shared" ref="G8:G14" si="0">F8*0.05</f>
        <v>197.35</v>
      </c>
      <c r="H8" s="54">
        <f t="shared" ref="H8:H14" si="1">F8+G8</f>
        <v>4144.35</v>
      </c>
      <c r="I8" s="63" t="s">
        <v>33</v>
      </c>
      <c r="J8" s="63" t="s">
        <v>34</v>
      </c>
      <c r="K8" s="63" t="s">
        <v>35</v>
      </c>
      <c r="L8" s="63" t="s">
        <v>36</v>
      </c>
      <c r="M8" s="64"/>
      <c r="N8" s="64"/>
      <c r="O8" s="64"/>
      <c r="P8" s="64"/>
      <c r="Q8" s="65"/>
    </row>
    <row r="9" s="19" customFormat="1" ht="20" customHeight="1" spans="1:17">
      <c r="A9" s="49"/>
      <c r="B9" s="50"/>
      <c r="C9" s="51"/>
      <c r="D9" s="52"/>
      <c r="E9" s="53" t="s">
        <v>37</v>
      </c>
      <c r="F9" s="54">
        <v>4786</v>
      </c>
      <c r="G9" s="54">
        <f t="shared" si="0"/>
        <v>239.3</v>
      </c>
      <c r="H9" s="54">
        <f t="shared" si="1"/>
        <v>5025.3</v>
      </c>
      <c r="I9" s="63"/>
      <c r="J9" s="63"/>
      <c r="K9" s="63"/>
      <c r="L9" s="63"/>
      <c r="M9" s="64"/>
      <c r="N9" s="64"/>
      <c r="O9" s="64"/>
      <c r="P9" s="64"/>
      <c r="Q9" s="65"/>
    </row>
    <row r="10" s="19" customFormat="1" ht="20" customHeight="1" spans="1:17">
      <c r="A10" s="49"/>
      <c r="B10" s="50"/>
      <c r="C10" s="51"/>
      <c r="D10" s="52"/>
      <c r="E10" s="53" t="s">
        <v>38</v>
      </c>
      <c r="F10" s="54">
        <v>2267</v>
      </c>
      <c r="G10" s="54">
        <f t="shared" si="0"/>
        <v>113.35</v>
      </c>
      <c r="H10" s="54">
        <f t="shared" si="1"/>
        <v>2380.35</v>
      </c>
      <c r="I10" s="63"/>
      <c r="J10" s="63"/>
      <c r="K10" s="63"/>
      <c r="L10" s="63"/>
      <c r="M10" s="64"/>
      <c r="N10" s="64"/>
      <c r="O10" s="64"/>
      <c r="P10" s="64"/>
      <c r="Q10" s="65"/>
    </row>
    <row r="11" s="19" customFormat="1" ht="30" spans="1:17">
      <c r="A11" s="55"/>
      <c r="B11" s="50" t="s">
        <v>39</v>
      </c>
      <c r="C11" s="51" t="s">
        <v>30</v>
      </c>
      <c r="D11" s="52" t="s">
        <v>31</v>
      </c>
      <c r="E11" s="56"/>
      <c r="F11" s="57">
        <f>SUM(F7:F10)</f>
        <v>11000</v>
      </c>
      <c r="G11" s="54">
        <f t="shared" si="0"/>
        <v>550</v>
      </c>
      <c r="H11" s="54">
        <f t="shared" si="1"/>
        <v>11550</v>
      </c>
      <c r="I11" s="63"/>
      <c r="J11" s="63"/>
      <c r="K11" s="63"/>
      <c r="L11" s="63"/>
      <c r="M11" s="65"/>
      <c r="N11" s="64"/>
      <c r="O11" s="65"/>
      <c r="P11" s="64"/>
      <c r="Q11" s="65"/>
    </row>
    <row r="12" s="19" customFormat="1" ht="30" spans="1:12">
      <c r="A12" s="55"/>
      <c r="B12" s="50" t="s">
        <v>40</v>
      </c>
      <c r="C12" s="51" t="s">
        <v>30</v>
      </c>
      <c r="D12" s="52" t="s">
        <v>31</v>
      </c>
      <c r="E12" s="56"/>
      <c r="F12" s="57">
        <f t="shared" ref="F12:F14" si="2">SUM(F11:F11)</f>
        <v>11000</v>
      </c>
      <c r="G12" s="54">
        <f t="shared" si="0"/>
        <v>550</v>
      </c>
      <c r="H12" s="54">
        <f t="shared" si="1"/>
        <v>11550</v>
      </c>
      <c r="I12" s="63"/>
      <c r="J12" s="63"/>
      <c r="K12" s="63"/>
      <c r="L12" s="63"/>
    </row>
    <row r="13" s="19" customFormat="1" ht="30" spans="1:12">
      <c r="A13" s="55"/>
      <c r="B13" s="50" t="s">
        <v>41</v>
      </c>
      <c r="C13" s="51" t="s">
        <v>30</v>
      </c>
      <c r="D13" s="52" t="s">
        <v>31</v>
      </c>
      <c r="E13" s="56"/>
      <c r="F13" s="57">
        <f t="shared" si="2"/>
        <v>11000</v>
      </c>
      <c r="G13" s="54">
        <f t="shared" si="0"/>
        <v>550</v>
      </c>
      <c r="H13" s="54">
        <f t="shared" si="1"/>
        <v>11550</v>
      </c>
      <c r="I13" s="63"/>
      <c r="J13" s="63"/>
      <c r="K13" s="63"/>
      <c r="L13" s="63"/>
    </row>
    <row r="14" s="19" customFormat="1" ht="30" spans="1:12">
      <c r="A14" s="55"/>
      <c r="B14" s="50" t="s">
        <v>42</v>
      </c>
      <c r="C14" s="51" t="s">
        <v>30</v>
      </c>
      <c r="D14" s="52" t="s">
        <v>31</v>
      </c>
      <c r="E14" s="56"/>
      <c r="F14" s="57">
        <f t="shared" si="2"/>
        <v>11000</v>
      </c>
      <c r="G14" s="54">
        <f t="shared" si="0"/>
        <v>550</v>
      </c>
      <c r="H14" s="54">
        <f t="shared" si="1"/>
        <v>11550</v>
      </c>
      <c r="I14" s="63"/>
      <c r="J14" s="63"/>
      <c r="K14" s="63"/>
      <c r="L14" s="63"/>
    </row>
    <row r="15" s="19" customFormat="1" ht="30" spans="1:12">
      <c r="A15" s="55"/>
      <c r="B15" s="50" t="s">
        <v>43</v>
      </c>
      <c r="C15" s="51" t="s">
        <v>30</v>
      </c>
      <c r="D15" s="52" t="s">
        <v>31</v>
      </c>
      <c r="E15" s="56"/>
      <c r="F15" s="57">
        <f>SUM(F12:F12)</f>
        <v>11000</v>
      </c>
      <c r="G15" s="54">
        <f t="shared" ref="G15:G24" si="3">F15*0.05</f>
        <v>550</v>
      </c>
      <c r="H15" s="54">
        <f t="shared" ref="H15:H24" si="4">F15+G15</f>
        <v>11550</v>
      </c>
      <c r="I15" s="63"/>
      <c r="J15" s="63"/>
      <c r="K15" s="63"/>
      <c r="L15" s="63"/>
    </row>
    <row r="16" s="19" customFormat="1" ht="20" customHeight="1" spans="1:17">
      <c r="A16" s="49"/>
      <c r="B16" s="50" t="s">
        <v>29</v>
      </c>
      <c r="C16" s="51" t="s">
        <v>30</v>
      </c>
      <c r="D16" s="52" t="s">
        <v>44</v>
      </c>
      <c r="E16" s="53" t="s">
        <v>32</v>
      </c>
      <c r="F16" s="54">
        <v>5261</v>
      </c>
      <c r="G16" s="54">
        <f t="shared" si="3"/>
        <v>263.05</v>
      </c>
      <c r="H16" s="54">
        <f t="shared" si="4"/>
        <v>5524.05</v>
      </c>
      <c r="I16" s="63" t="s">
        <v>45</v>
      </c>
      <c r="J16" s="63" t="s">
        <v>46</v>
      </c>
      <c r="K16" s="63" t="s">
        <v>47</v>
      </c>
      <c r="L16" s="63" t="s">
        <v>36</v>
      </c>
      <c r="M16" s="64"/>
      <c r="N16" s="64"/>
      <c r="O16" s="64"/>
      <c r="P16" s="64"/>
      <c r="Q16" s="65"/>
    </row>
    <row r="17" s="19" customFormat="1" ht="20" customHeight="1" spans="1:17">
      <c r="A17" s="49"/>
      <c r="B17" s="50"/>
      <c r="C17" s="51"/>
      <c r="D17" s="52"/>
      <c r="E17" s="53" t="s">
        <v>37</v>
      </c>
      <c r="F17" s="54">
        <v>6794</v>
      </c>
      <c r="G17" s="54">
        <f t="shared" si="3"/>
        <v>339.7</v>
      </c>
      <c r="H17" s="54">
        <f t="shared" si="4"/>
        <v>7133.7</v>
      </c>
      <c r="I17" s="63"/>
      <c r="J17" s="63"/>
      <c r="K17" s="63"/>
      <c r="L17" s="63"/>
      <c r="M17" s="64"/>
      <c r="N17" s="64"/>
      <c r="O17" s="64"/>
      <c r="P17" s="64"/>
      <c r="Q17" s="65"/>
    </row>
    <row r="18" s="19" customFormat="1" ht="20" customHeight="1" spans="1:17">
      <c r="A18" s="49"/>
      <c r="B18" s="50"/>
      <c r="C18" s="51"/>
      <c r="D18" s="52"/>
      <c r="E18" s="53" t="s">
        <v>38</v>
      </c>
      <c r="F18" s="54">
        <v>2652</v>
      </c>
      <c r="G18" s="54">
        <f t="shared" si="3"/>
        <v>132.6</v>
      </c>
      <c r="H18" s="54">
        <f t="shared" si="4"/>
        <v>2784.6</v>
      </c>
      <c r="I18" s="63"/>
      <c r="J18" s="63"/>
      <c r="K18" s="63"/>
      <c r="L18" s="63"/>
      <c r="M18" s="64"/>
      <c r="N18" s="64"/>
      <c r="O18" s="64"/>
      <c r="P18" s="64"/>
      <c r="Q18" s="65"/>
    </row>
    <row r="19" s="19" customFormat="1" ht="20" customHeight="1" spans="1:17">
      <c r="A19" s="49"/>
      <c r="B19" s="50"/>
      <c r="C19" s="51"/>
      <c r="D19" s="52"/>
      <c r="E19" s="53" t="s">
        <v>48</v>
      </c>
      <c r="F19" s="54">
        <v>293</v>
      </c>
      <c r="G19" s="54">
        <f t="shared" si="3"/>
        <v>14.65</v>
      </c>
      <c r="H19" s="54">
        <f t="shared" si="4"/>
        <v>307.65</v>
      </c>
      <c r="I19" s="63"/>
      <c r="J19" s="63"/>
      <c r="K19" s="63"/>
      <c r="L19" s="63"/>
      <c r="M19" s="64"/>
      <c r="N19" s="64"/>
      <c r="O19" s="64"/>
      <c r="P19" s="64"/>
      <c r="Q19" s="65"/>
    </row>
    <row r="20" s="19" customFormat="1" ht="30" spans="1:17">
      <c r="A20" s="55"/>
      <c r="B20" s="50" t="s">
        <v>39</v>
      </c>
      <c r="C20" s="51" t="s">
        <v>30</v>
      </c>
      <c r="D20" s="52" t="s">
        <v>44</v>
      </c>
      <c r="E20" s="56"/>
      <c r="F20" s="57">
        <f>SUM(F16:F19)</f>
        <v>15000</v>
      </c>
      <c r="G20" s="54">
        <f t="shared" si="3"/>
        <v>750</v>
      </c>
      <c r="H20" s="54">
        <f t="shared" si="4"/>
        <v>15750</v>
      </c>
      <c r="I20" s="63"/>
      <c r="J20" s="63"/>
      <c r="K20" s="63"/>
      <c r="L20" s="63"/>
      <c r="M20" s="65"/>
      <c r="N20" s="64"/>
      <c r="O20" s="65"/>
      <c r="P20" s="64"/>
      <c r="Q20" s="65"/>
    </row>
    <row r="21" s="19" customFormat="1" ht="30" spans="1:12">
      <c r="A21" s="55"/>
      <c r="B21" s="50" t="s">
        <v>40</v>
      </c>
      <c r="C21" s="51" t="s">
        <v>30</v>
      </c>
      <c r="D21" s="52" t="s">
        <v>44</v>
      </c>
      <c r="E21" s="56"/>
      <c r="F21" s="57">
        <f t="shared" ref="F21:F23" si="5">SUM(F20:F20)</f>
        <v>15000</v>
      </c>
      <c r="G21" s="54">
        <f t="shared" si="3"/>
        <v>750</v>
      </c>
      <c r="H21" s="54">
        <f t="shared" si="4"/>
        <v>15750</v>
      </c>
      <c r="I21" s="63"/>
      <c r="J21" s="63"/>
      <c r="K21" s="63"/>
      <c r="L21" s="63"/>
    </row>
    <row r="22" s="19" customFormat="1" ht="30" spans="1:12">
      <c r="A22" s="55"/>
      <c r="B22" s="50" t="s">
        <v>41</v>
      </c>
      <c r="C22" s="51" t="s">
        <v>30</v>
      </c>
      <c r="D22" s="52" t="s">
        <v>44</v>
      </c>
      <c r="E22" s="56"/>
      <c r="F22" s="57">
        <f t="shared" si="5"/>
        <v>15000</v>
      </c>
      <c r="G22" s="54">
        <f t="shared" si="3"/>
        <v>750</v>
      </c>
      <c r="H22" s="54">
        <f t="shared" si="4"/>
        <v>15750</v>
      </c>
      <c r="I22" s="63"/>
      <c r="J22" s="63"/>
      <c r="K22" s="63"/>
      <c r="L22" s="63"/>
    </row>
    <row r="23" s="19" customFormat="1" ht="30" spans="1:12">
      <c r="A23" s="55"/>
      <c r="B23" s="50" t="s">
        <v>42</v>
      </c>
      <c r="C23" s="51" t="s">
        <v>30</v>
      </c>
      <c r="D23" s="52" t="s">
        <v>44</v>
      </c>
      <c r="E23" s="56"/>
      <c r="F23" s="57">
        <f t="shared" si="5"/>
        <v>15000</v>
      </c>
      <c r="G23" s="54">
        <f t="shared" si="3"/>
        <v>750</v>
      </c>
      <c r="H23" s="54">
        <f t="shared" si="4"/>
        <v>15750</v>
      </c>
      <c r="I23" s="63"/>
      <c r="J23" s="63"/>
      <c r="K23" s="63"/>
      <c r="L23" s="63"/>
    </row>
    <row r="24" s="19" customFormat="1" ht="30" spans="1:12">
      <c r="A24" s="55"/>
      <c r="B24" s="50" t="s">
        <v>43</v>
      </c>
      <c r="C24" s="51" t="s">
        <v>30</v>
      </c>
      <c r="D24" s="52" t="s">
        <v>44</v>
      </c>
      <c r="E24" s="56"/>
      <c r="F24" s="57">
        <f>SUM(F21:F21)</f>
        <v>15000</v>
      </c>
      <c r="G24" s="54">
        <f t="shared" si="3"/>
        <v>750</v>
      </c>
      <c r="H24" s="54">
        <f t="shared" si="4"/>
        <v>15750</v>
      </c>
      <c r="I24" s="63"/>
      <c r="J24" s="63"/>
      <c r="K24" s="63"/>
      <c r="L24" s="63"/>
    </row>
    <row r="25" s="19" customFormat="1" ht="20" customHeight="1" spans="1:17">
      <c r="A25" s="49"/>
      <c r="B25" s="50" t="s">
        <v>29</v>
      </c>
      <c r="C25" s="51" t="s">
        <v>30</v>
      </c>
      <c r="D25" s="52" t="s">
        <v>49</v>
      </c>
      <c r="E25" s="53" t="s">
        <v>32</v>
      </c>
      <c r="F25" s="54">
        <v>3168</v>
      </c>
      <c r="G25" s="54">
        <f t="shared" ref="G25:G34" si="6">F25*0.05</f>
        <v>158.4</v>
      </c>
      <c r="H25" s="54">
        <f t="shared" ref="H25:H34" si="7">F25+G25</f>
        <v>3326.4</v>
      </c>
      <c r="I25" s="63" t="s">
        <v>50</v>
      </c>
      <c r="J25" s="63" t="s">
        <v>51</v>
      </c>
      <c r="K25" s="63" t="s">
        <v>52</v>
      </c>
      <c r="L25" s="63" t="s">
        <v>36</v>
      </c>
      <c r="M25" s="64"/>
      <c r="N25" s="64"/>
      <c r="O25" s="64"/>
      <c r="P25" s="64"/>
      <c r="Q25" s="65"/>
    </row>
    <row r="26" s="19" customFormat="1" ht="20" customHeight="1" spans="1:17">
      <c r="A26" s="49"/>
      <c r="B26" s="50"/>
      <c r="C26" s="51"/>
      <c r="D26" s="52"/>
      <c r="E26" s="53" t="s">
        <v>37</v>
      </c>
      <c r="F26" s="54">
        <v>3724</v>
      </c>
      <c r="G26" s="54">
        <f t="shared" si="6"/>
        <v>186.2</v>
      </c>
      <c r="H26" s="54">
        <f t="shared" si="7"/>
        <v>3910.2</v>
      </c>
      <c r="I26" s="63"/>
      <c r="J26" s="63"/>
      <c r="K26" s="63"/>
      <c r="L26" s="63"/>
      <c r="M26" s="64"/>
      <c r="N26" s="64"/>
      <c r="O26" s="64"/>
      <c r="P26" s="64"/>
      <c r="Q26" s="65"/>
    </row>
    <row r="27" s="19" customFormat="1" ht="20" customHeight="1" spans="1:17">
      <c r="A27" s="49"/>
      <c r="B27" s="50"/>
      <c r="C27" s="51"/>
      <c r="D27" s="52"/>
      <c r="E27" s="53" t="s">
        <v>38</v>
      </c>
      <c r="F27" s="54">
        <v>2616</v>
      </c>
      <c r="G27" s="54">
        <f t="shared" si="6"/>
        <v>130.8</v>
      </c>
      <c r="H27" s="54">
        <f t="shared" si="7"/>
        <v>2746.8</v>
      </c>
      <c r="I27" s="63"/>
      <c r="J27" s="63"/>
      <c r="K27" s="63"/>
      <c r="L27" s="63"/>
      <c r="M27" s="64"/>
      <c r="N27" s="64"/>
      <c r="O27" s="64"/>
      <c r="P27" s="64"/>
      <c r="Q27" s="65"/>
    </row>
    <row r="28" s="19" customFormat="1" ht="20" customHeight="1" spans="1:17">
      <c r="A28" s="49"/>
      <c r="B28" s="50"/>
      <c r="C28" s="51"/>
      <c r="D28" s="52"/>
      <c r="E28" s="53" t="s">
        <v>48</v>
      </c>
      <c r="F28" s="54">
        <v>2492</v>
      </c>
      <c r="G28" s="54">
        <f t="shared" si="6"/>
        <v>124.6</v>
      </c>
      <c r="H28" s="54">
        <f t="shared" si="7"/>
        <v>2616.6</v>
      </c>
      <c r="I28" s="63"/>
      <c r="J28" s="63"/>
      <c r="K28" s="63"/>
      <c r="L28" s="63"/>
      <c r="M28" s="64"/>
      <c r="N28" s="64"/>
      <c r="O28" s="64"/>
      <c r="P28" s="64"/>
      <c r="Q28" s="65"/>
    </row>
    <row r="29" s="19" customFormat="1" ht="30" spans="1:17">
      <c r="A29" s="55"/>
      <c r="B29" s="50" t="s">
        <v>39</v>
      </c>
      <c r="C29" s="51" t="s">
        <v>30</v>
      </c>
      <c r="D29" s="52" t="s">
        <v>49</v>
      </c>
      <c r="E29" s="56"/>
      <c r="F29" s="57">
        <f>SUM(F25:F28)</f>
        <v>12000</v>
      </c>
      <c r="G29" s="54">
        <f t="shared" si="6"/>
        <v>600</v>
      </c>
      <c r="H29" s="54">
        <f t="shared" si="7"/>
        <v>12600</v>
      </c>
      <c r="I29" s="63"/>
      <c r="J29" s="63"/>
      <c r="K29" s="63"/>
      <c r="L29" s="63"/>
      <c r="M29" s="65"/>
      <c r="N29" s="64"/>
      <c r="O29" s="65"/>
      <c r="P29" s="64"/>
      <c r="Q29" s="65"/>
    </row>
    <row r="30" s="19" customFormat="1" ht="30" spans="1:12">
      <c r="A30" s="55"/>
      <c r="B30" s="50" t="s">
        <v>40</v>
      </c>
      <c r="C30" s="51" t="s">
        <v>30</v>
      </c>
      <c r="D30" s="52" t="s">
        <v>49</v>
      </c>
      <c r="E30" s="56"/>
      <c r="F30" s="57">
        <f t="shared" ref="F30:F32" si="8">SUM(F29:F29)</f>
        <v>12000</v>
      </c>
      <c r="G30" s="54">
        <f t="shared" si="6"/>
        <v>600</v>
      </c>
      <c r="H30" s="54">
        <f t="shared" si="7"/>
        <v>12600</v>
      </c>
      <c r="I30" s="63"/>
      <c r="J30" s="63"/>
      <c r="K30" s="63"/>
      <c r="L30" s="63"/>
    </row>
    <row r="31" s="19" customFormat="1" ht="30" spans="1:12">
      <c r="A31" s="55"/>
      <c r="B31" s="50" t="s">
        <v>41</v>
      </c>
      <c r="C31" s="51" t="s">
        <v>30</v>
      </c>
      <c r="D31" s="52" t="s">
        <v>49</v>
      </c>
      <c r="E31" s="56"/>
      <c r="F31" s="57">
        <f t="shared" si="8"/>
        <v>12000</v>
      </c>
      <c r="G31" s="54">
        <f t="shared" si="6"/>
        <v>600</v>
      </c>
      <c r="H31" s="54">
        <f t="shared" si="7"/>
        <v>12600</v>
      </c>
      <c r="I31" s="63"/>
      <c r="J31" s="63"/>
      <c r="K31" s="63"/>
      <c r="L31" s="63"/>
    </row>
    <row r="32" s="19" customFormat="1" ht="30" spans="1:12">
      <c r="A32" s="55"/>
      <c r="B32" s="50" t="s">
        <v>42</v>
      </c>
      <c r="C32" s="51" t="s">
        <v>30</v>
      </c>
      <c r="D32" s="52" t="s">
        <v>49</v>
      </c>
      <c r="E32" s="56"/>
      <c r="F32" s="57">
        <f t="shared" si="8"/>
        <v>12000</v>
      </c>
      <c r="G32" s="54">
        <f t="shared" si="6"/>
        <v>600</v>
      </c>
      <c r="H32" s="54">
        <f t="shared" si="7"/>
        <v>12600</v>
      </c>
      <c r="I32" s="63"/>
      <c r="J32" s="63"/>
      <c r="K32" s="63"/>
      <c r="L32" s="63"/>
    </row>
    <row r="33" s="19" customFormat="1" ht="30" spans="1:12">
      <c r="A33" s="55"/>
      <c r="B33" s="50" t="s">
        <v>43</v>
      </c>
      <c r="C33" s="51" t="s">
        <v>30</v>
      </c>
      <c r="D33" s="52" t="s">
        <v>49</v>
      </c>
      <c r="E33" s="56"/>
      <c r="F33" s="57">
        <f>SUM(F30:F30)</f>
        <v>12000</v>
      </c>
      <c r="G33" s="54">
        <f t="shared" si="6"/>
        <v>600</v>
      </c>
      <c r="H33" s="54">
        <f t="shared" si="7"/>
        <v>12600</v>
      </c>
      <c r="I33" s="66"/>
      <c r="J33" s="66"/>
      <c r="K33" s="66"/>
      <c r="L33" s="66"/>
    </row>
    <row r="34" s="19" customFormat="1" ht="15" spans="1:12">
      <c r="A34" s="58" t="s">
        <v>53</v>
      </c>
      <c r="B34" s="10"/>
      <c r="C34" s="10"/>
      <c r="D34" s="52"/>
      <c r="E34" s="10"/>
      <c r="F34" s="51">
        <f>SUM(F8:F33)</f>
        <v>228000</v>
      </c>
      <c r="G34" s="54">
        <f t="shared" si="6"/>
        <v>11400</v>
      </c>
      <c r="H34" s="54">
        <f t="shared" si="7"/>
        <v>239400</v>
      </c>
      <c r="I34" s="67"/>
      <c r="J34" s="67"/>
      <c r="K34" s="67"/>
      <c r="L34" s="67"/>
    </row>
  </sheetData>
  <mergeCells count="28">
    <mergeCell ref="A1:L1"/>
    <mergeCell ref="A2:L2"/>
    <mergeCell ref="E3:F3"/>
    <mergeCell ref="E4:F4"/>
    <mergeCell ref="A8:A10"/>
    <mergeCell ref="A16:A19"/>
    <mergeCell ref="A25:A28"/>
    <mergeCell ref="B8:B10"/>
    <mergeCell ref="B16:B19"/>
    <mergeCell ref="B25:B28"/>
    <mergeCell ref="C8:C10"/>
    <mergeCell ref="C16:C19"/>
    <mergeCell ref="C25:C28"/>
    <mergeCell ref="D8:D10"/>
    <mergeCell ref="D16:D19"/>
    <mergeCell ref="D25:D28"/>
    <mergeCell ref="I8:I15"/>
    <mergeCell ref="I16:I24"/>
    <mergeCell ref="I25:I33"/>
    <mergeCell ref="J8:J15"/>
    <mergeCell ref="J16:J24"/>
    <mergeCell ref="J25:J33"/>
    <mergeCell ref="K8:K15"/>
    <mergeCell ref="K16:K24"/>
    <mergeCell ref="K25:K33"/>
    <mergeCell ref="L8:L15"/>
    <mergeCell ref="L16:L24"/>
    <mergeCell ref="L25:L33"/>
  </mergeCells>
  <pageMargins left="0.75" right="0.75" top="1" bottom="1" header="0.5" footer="0.5"/>
  <pageSetup paperSize="9" scale="67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63"/>
  <sheetViews>
    <sheetView topLeftCell="A32" workbookViewId="0">
      <selection activeCell="B64" sqref="B64"/>
    </sheetView>
  </sheetViews>
  <sheetFormatPr defaultColWidth="9" defaultRowHeight="13.5" outlineLevelCol="2"/>
  <cols>
    <col min="1" max="1" width="25.75" style="1" customWidth="1"/>
    <col min="2" max="2" width="23" style="1" customWidth="1"/>
    <col min="3" max="3" width="28.375" style="1" customWidth="1"/>
    <col min="4" max="16384" width="9" style="1"/>
  </cols>
  <sheetData>
    <row r="1" s="1" customFormat="1" ht="56" customHeight="1" spans="1:3">
      <c r="A1" s="2"/>
      <c r="B1" s="3"/>
      <c r="C1" s="4"/>
    </row>
    <row r="2" s="1" customFormat="1" ht="40" customHeight="1" spans="1:3">
      <c r="A2" s="5" t="s">
        <v>54</v>
      </c>
      <c r="B2" s="6"/>
      <c r="C2" s="7"/>
    </row>
    <row r="3" s="1" customFormat="1" ht="15.75" spans="1:3">
      <c r="A3" s="5" t="s">
        <v>55</v>
      </c>
      <c r="B3" s="8"/>
      <c r="C3" s="9"/>
    </row>
    <row r="4" s="1" customFormat="1" ht="15.75" spans="1:3">
      <c r="A4" s="5" t="s">
        <v>56</v>
      </c>
      <c r="B4" s="10" t="s">
        <v>30</v>
      </c>
      <c r="C4" s="9"/>
    </row>
    <row r="5" s="1" customFormat="1" ht="108" customHeight="1" spans="1:3">
      <c r="A5" s="5" t="s">
        <v>57</v>
      </c>
      <c r="B5" s="11" t="s">
        <v>58</v>
      </c>
      <c r="C5" s="12" t="s">
        <v>59</v>
      </c>
    </row>
    <row r="6" s="1" customFormat="1" ht="14.25" spans="1:3">
      <c r="A6" s="5" t="s">
        <v>60</v>
      </c>
      <c r="B6" s="13" t="s">
        <v>61</v>
      </c>
      <c r="C6" s="14" t="s">
        <v>33</v>
      </c>
    </row>
    <row r="7" s="1" customFormat="1" ht="123" customHeight="1" spans="1:3">
      <c r="A7" s="5" t="s">
        <v>62</v>
      </c>
      <c r="B7" s="13"/>
      <c r="C7" s="14"/>
    </row>
    <row r="8" s="1" customFormat="1" ht="14.25" spans="1:3">
      <c r="A8" s="5" t="s">
        <v>63</v>
      </c>
      <c r="B8" s="15" t="s">
        <v>36</v>
      </c>
      <c r="C8" s="16" t="s">
        <v>64</v>
      </c>
    </row>
    <row r="9" s="1" customFormat="1" ht="14.25" spans="1:3">
      <c r="A9" s="5" t="s">
        <v>65</v>
      </c>
      <c r="B9" s="17" t="s">
        <v>66</v>
      </c>
      <c r="C9" s="9" t="s">
        <v>67</v>
      </c>
    </row>
    <row r="10" s="1" customFormat="1" ht="14.25" spans="1:3">
      <c r="A10" s="5" t="s">
        <v>68</v>
      </c>
      <c r="B10" s="17" t="s">
        <v>69</v>
      </c>
      <c r="C10" s="9"/>
    </row>
    <row r="11" s="1" customFormat="1" ht="14.25" spans="1:3">
      <c r="A11" s="5" t="s">
        <v>70</v>
      </c>
      <c r="B11" s="17"/>
      <c r="C11" s="18"/>
    </row>
    <row r="12" customFormat="1" spans="1:3">
      <c r="A12" s="1"/>
      <c r="B12" s="1"/>
      <c r="C12" s="1"/>
    </row>
    <row r="13" customFormat="1" ht="14.25" spans="1:3">
      <c r="A13" s="1"/>
      <c r="B13" s="1"/>
      <c r="C13" s="1"/>
    </row>
    <row r="14" s="1" customFormat="1" ht="56" customHeight="1" spans="1:3">
      <c r="A14" s="2"/>
      <c r="B14" s="3"/>
      <c r="C14" s="4"/>
    </row>
    <row r="15" s="1" customFormat="1" ht="40" customHeight="1" spans="1:3">
      <c r="A15" s="5" t="s">
        <v>54</v>
      </c>
      <c r="B15" s="6"/>
      <c r="C15" s="7"/>
    </row>
    <row r="16" s="1" customFormat="1" ht="15.75" spans="1:3">
      <c r="A16" s="5" t="s">
        <v>55</v>
      </c>
      <c r="B16" s="8"/>
      <c r="C16" s="9"/>
    </row>
    <row r="17" s="1" customFormat="1" ht="15.75" spans="1:3">
      <c r="A17" s="5" t="s">
        <v>56</v>
      </c>
      <c r="B17" s="10" t="s">
        <v>30</v>
      </c>
      <c r="C17" s="9"/>
    </row>
    <row r="18" s="1" customFormat="1" ht="108" customHeight="1" spans="1:3">
      <c r="A18" s="5" t="s">
        <v>57</v>
      </c>
      <c r="B18" s="11" t="s">
        <v>58</v>
      </c>
      <c r="C18" s="12" t="s">
        <v>59</v>
      </c>
    </row>
    <row r="19" s="1" customFormat="1" ht="14.25" spans="1:3">
      <c r="A19" s="5" t="s">
        <v>60</v>
      </c>
      <c r="B19" s="13" t="s">
        <v>61</v>
      </c>
      <c r="C19" s="14" t="s">
        <v>45</v>
      </c>
    </row>
    <row r="20" s="1" customFormat="1" ht="123" customHeight="1" spans="1:3">
      <c r="A20" s="5" t="s">
        <v>62</v>
      </c>
      <c r="B20" s="13"/>
      <c r="C20" s="14"/>
    </row>
    <row r="21" s="1" customFormat="1" ht="14.25" spans="1:3">
      <c r="A21" s="5" t="s">
        <v>63</v>
      </c>
      <c r="B21" s="15" t="s">
        <v>36</v>
      </c>
      <c r="C21" s="16" t="s">
        <v>64</v>
      </c>
    </row>
    <row r="22" s="1" customFormat="1" ht="14.25" spans="1:3">
      <c r="A22" s="5" t="s">
        <v>65</v>
      </c>
      <c r="B22" s="17" t="s">
        <v>71</v>
      </c>
      <c r="C22" s="9" t="s">
        <v>67</v>
      </c>
    </row>
    <row r="23" s="1" customFormat="1" ht="14.25" spans="1:3">
      <c r="A23" s="5" t="s">
        <v>68</v>
      </c>
      <c r="B23" s="17" t="s">
        <v>72</v>
      </c>
      <c r="C23" s="9"/>
    </row>
    <row r="24" s="1" customFormat="1" ht="14.25" spans="1:3">
      <c r="A24" s="5" t="s">
        <v>70</v>
      </c>
      <c r="B24" s="17"/>
      <c r="C24" s="18"/>
    </row>
    <row r="26" ht="14.25"/>
    <row r="27" s="1" customFormat="1" ht="56" customHeight="1" spans="1:3">
      <c r="A27" s="2"/>
      <c r="B27" s="3"/>
      <c r="C27" s="4"/>
    </row>
    <row r="28" s="1" customFormat="1" ht="40" customHeight="1" spans="1:3">
      <c r="A28" s="5" t="s">
        <v>54</v>
      </c>
      <c r="B28" s="6"/>
      <c r="C28" s="7"/>
    </row>
    <row r="29" s="1" customFormat="1" ht="15.75" spans="1:3">
      <c r="A29" s="5" t="s">
        <v>55</v>
      </c>
      <c r="B29" s="8"/>
      <c r="C29" s="9"/>
    </row>
    <row r="30" s="1" customFormat="1" ht="15.75" spans="1:3">
      <c r="A30" s="5" t="s">
        <v>56</v>
      </c>
      <c r="B30" s="10" t="s">
        <v>30</v>
      </c>
      <c r="C30" s="9"/>
    </row>
    <row r="31" s="1" customFormat="1" ht="108" customHeight="1" spans="1:3">
      <c r="A31" s="5" t="s">
        <v>57</v>
      </c>
      <c r="B31" s="11" t="s">
        <v>58</v>
      </c>
      <c r="C31" s="12" t="s">
        <v>59</v>
      </c>
    </row>
    <row r="32" s="1" customFormat="1" ht="14.25" spans="1:3">
      <c r="A32" s="5" t="s">
        <v>60</v>
      </c>
      <c r="B32" s="13" t="s">
        <v>61</v>
      </c>
      <c r="C32" s="14" t="s">
        <v>50</v>
      </c>
    </row>
    <row r="33" s="1" customFormat="1" ht="123" customHeight="1" spans="1:3">
      <c r="A33" s="5" t="s">
        <v>62</v>
      </c>
      <c r="B33" s="13"/>
      <c r="C33" s="14"/>
    </row>
    <row r="34" s="1" customFormat="1" ht="14.25" spans="1:3">
      <c r="A34" s="5" t="s">
        <v>63</v>
      </c>
      <c r="B34" s="15" t="s">
        <v>36</v>
      </c>
      <c r="C34" s="16" t="s">
        <v>64</v>
      </c>
    </row>
    <row r="35" s="1" customFormat="1" ht="14.25" spans="1:3">
      <c r="A35" s="5" t="s">
        <v>65</v>
      </c>
      <c r="B35" s="17" t="s">
        <v>73</v>
      </c>
      <c r="C35" s="9" t="s">
        <v>67</v>
      </c>
    </row>
    <row r="36" s="1" customFormat="1" ht="14.25" spans="1:3">
      <c r="A36" s="5" t="s">
        <v>68</v>
      </c>
      <c r="B36" s="17" t="s">
        <v>74</v>
      </c>
      <c r="C36" s="9"/>
    </row>
    <row r="37" s="1" customFormat="1" ht="14.25" spans="1:3">
      <c r="A37" s="5" t="s">
        <v>70</v>
      </c>
      <c r="B37" s="17"/>
      <c r="C37" s="18"/>
    </row>
    <row r="40" spans="2:2">
      <c r="B40" s="68" t="s">
        <v>75</v>
      </c>
    </row>
    <row r="41" spans="2:2">
      <c r="B41" s="68" t="s">
        <v>76</v>
      </c>
    </row>
    <row r="42" spans="2:2">
      <c r="B42" s="68" t="s">
        <v>77</v>
      </c>
    </row>
    <row r="43" spans="2:2">
      <c r="B43" s="68" t="s">
        <v>78</v>
      </c>
    </row>
    <row r="44" spans="2:2">
      <c r="B44" s="68" t="s">
        <v>75</v>
      </c>
    </row>
    <row r="45" spans="2:2">
      <c r="B45" s="68" t="s">
        <v>76</v>
      </c>
    </row>
    <row r="46" spans="2:2">
      <c r="B46" s="68" t="s">
        <v>77</v>
      </c>
    </row>
    <row r="47" spans="2:2">
      <c r="B47" s="68" t="s">
        <v>78</v>
      </c>
    </row>
    <row r="49" spans="2:2">
      <c r="B49" s="68" t="s">
        <v>79</v>
      </c>
    </row>
    <row r="50" spans="2:2">
      <c r="B50" s="68" t="s">
        <v>80</v>
      </c>
    </row>
    <row r="51" spans="2:2">
      <c r="B51" s="68" t="s">
        <v>81</v>
      </c>
    </row>
    <row r="52" spans="2:2">
      <c r="B52" s="68" t="s">
        <v>79</v>
      </c>
    </row>
    <row r="53" spans="2:2">
      <c r="B53" s="68" t="s">
        <v>80</v>
      </c>
    </row>
    <row r="54" spans="2:2">
      <c r="B54" s="68" t="s">
        <v>81</v>
      </c>
    </row>
    <row r="56" spans="2:2">
      <c r="B56" s="68" t="s">
        <v>82</v>
      </c>
    </row>
    <row r="57" spans="2:2">
      <c r="B57" s="68" t="s">
        <v>83</v>
      </c>
    </row>
    <row r="58" spans="2:2">
      <c r="B58" s="68" t="s">
        <v>84</v>
      </c>
    </row>
    <row r="59" spans="2:2">
      <c r="B59" s="68" t="s">
        <v>85</v>
      </c>
    </row>
    <row r="60" spans="2:2">
      <c r="B60" s="68" t="s">
        <v>82</v>
      </c>
    </row>
    <row r="61" spans="2:2">
      <c r="B61" s="68" t="s">
        <v>83</v>
      </c>
    </row>
    <row r="62" spans="2:2">
      <c r="B62" s="68" t="s">
        <v>84</v>
      </c>
    </row>
    <row r="63" spans="2:2">
      <c r="B63" s="68" t="s">
        <v>85</v>
      </c>
    </row>
  </sheetData>
  <mergeCells count="12">
    <mergeCell ref="A1:C1"/>
    <mergeCell ref="A14:C14"/>
    <mergeCell ref="A27:C27"/>
    <mergeCell ref="C3:C4"/>
    <mergeCell ref="C6:C7"/>
    <mergeCell ref="C9:C11"/>
    <mergeCell ref="C16:C17"/>
    <mergeCell ref="C19:C20"/>
    <mergeCell ref="C22:C24"/>
    <mergeCell ref="C29:C30"/>
    <mergeCell ref="C32:C33"/>
    <mergeCell ref="C35:C37"/>
  </mergeCells>
  <pageMargins left="0.75" right="0.75" top="1" bottom="1" header="0.5" footer="0.5"/>
  <pageSetup paperSize="9" scale="75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明细</vt:lpstr>
      <vt:lpstr>箱唛扫码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2025-05-19T05:30:00Z</dcterms:created>
  <dcterms:modified xsi:type="dcterms:W3CDTF">2025-05-20T12:25:59Z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23CE36F0B7134BE48A8ECF2963A1EE34_11</vt:lpwstr>
  </property>
  <property fmtid="{D5CDD505-2E9C-101B-9397-08002B2CF9AE}" pid="3" name="KSOProductBuildVer">
    <vt:lpwstr>2052-12.1.0.21171</vt:lpwstr>
  </property>
</Properties>
</file>