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<sst xmlns="http://schemas.openxmlformats.org/spreadsheetml/2006/main" count="154" uniqueCount="61">
  <si>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</si>
  <si>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</si>
  <si>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</si>
  <si>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浙江省绍兴市柯桥区安昌街道金圆刺绣西侧（捷恩承检）188 5751 6655 邵承龙 安能610054361849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</si>
  <si>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</si>
  <si>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</si>
  <si>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</si>
  <si>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</si>
  <si>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</si>
  <si>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</si>
  <si>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</si>
  <si>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</si>
  <si>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</si>
  <si>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</si>
  <si>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</si>
  <si>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</si>
  <si>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</si>
  <si>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</si>
  <si>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</si>
  <si>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</si>
  <si>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</si>
  <si>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</si>
  <si>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</si>
  <si>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</si>
  <si>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</si>
  <si>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P25040473</t>
  </si>
  <si>
    <t xml:space="preserve">21 AULTH09845                                     </t>
  </si>
  <si>
    <t xml:space="preserve">S25040280 </t>
  </si>
  <si>
    <t xml:space="preserve">F0448AX                                                                                             </t>
  </si>
  <si>
    <t>36*35*21</t>
  </si>
  <si>
    <t>34*22*25</t>
  </si>
  <si>
    <t xml:space="preserve">21_AULBM09975                                     </t>
  </si>
  <si>
    <t>31*23*23</t>
  </si>
  <si>
    <t>总计</t>
  </si>
  <si>
    <t>颜色</t>
  </si>
  <si>
    <t>尺码</t>
  </si>
  <si>
    <t>生产数</t>
  </si>
  <si>
    <t>尺码段</t>
  </si>
  <si>
    <t>PO号</t>
  </si>
  <si>
    <t>款号</t>
  </si>
  <si>
    <t>第一箱</t>
  </si>
  <si>
    <t>BK81 - BLACK</t>
  </si>
  <si>
    <t>XS</t>
  </si>
  <si>
    <t>全码</t>
  </si>
  <si>
    <t>无价格</t>
  </si>
  <si>
    <t>1618589</t>
  </si>
  <si>
    <t>F0448AX</t>
  </si>
  <si>
    <t>S</t>
  </si>
  <si>
    <t>M</t>
  </si>
  <si>
    <t>L</t>
  </si>
  <si>
    <t>XL</t>
  </si>
  <si>
    <t>XXL</t>
  </si>
  <si>
    <t>无XS</t>
  </si>
  <si>
    <t>1618590</t>
  </si>
  <si>
    <t>有价格</t>
  </si>
  <si>
    <t>1618553,1618554,1618555,1618556,1618557,1618558,1618559,1618560,1618562,1618563,1618585</t>
  </si>
  <si>
    <t>1618540,1618551,1618552</t>
  </si>
  <si>
    <t>第二箱</t>
  </si>
  <si>
    <t>ER140 - ECRU</t>
  </si>
  <si>
    <t>第三箱</t>
  </si>
  <si>
    <t>KH401 - Khaki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</si>
</sst>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workbookViewId="0">
      <selection activeCell="D8" sqref="D8:D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4" t="s">
        <v>11</v>
      </c>
      <c r="J6" s="4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5" t="s">
        <v>22</v>
      </c>
      <c r="J7" s="45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12931</v>
      </c>
      <c r="F8" s="29"/>
      <c r="G8" s="29">
        <v>13224</v>
      </c>
      <c r="H8" s="30">
        <v>1</v>
      </c>
      <c r="I8" s="29"/>
      <c r="J8" s="29">
        <v>14</v>
      </c>
      <c r="K8" s="29" t="s">
        <v>29</v>
      </c>
    </row>
    <row r="9" spans="1:11">
      <c r="A9" s="31"/>
      <c r="B9" s="32"/>
      <c r="C9" s="32"/>
      <c r="D9" s="32"/>
      <c r="E9" s="29">
        <v>6553</v>
      </c>
      <c r="F9" s="29"/>
      <c r="G9" s="29">
        <v>6683</v>
      </c>
      <c r="H9" s="30">
        <v>2</v>
      </c>
      <c r="I9" s="29"/>
      <c r="J9" s="29">
        <v>7.4</v>
      </c>
      <c r="K9" s="29" t="s">
        <v>30</v>
      </c>
    </row>
    <row r="10" spans="1:11">
      <c r="A10" s="31"/>
      <c r="B10" s="33"/>
      <c r="C10" s="32"/>
      <c r="D10" s="32"/>
      <c r="E10" s="29">
        <v>9846</v>
      </c>
      <c r="F10" s="29"/>
      <c r="G10" s="29">
        <v>10117</v>
      </c>
      <c r="H10" s="30">
        <v>3</v>
      </c>
      <c r="I10" s="29"/>
      <c r="J10" s="29">
        <v>10.7</v>
      </c>
      <c r="K10" s="29" t="s">
        <v>30</v>
      </c>
    </row>
    <row r="11" ht="15" spans="1:11">
      <c r="A11" s="34"/>
      <c r="B11" s="35" t="s">
        <v>31</v>
      </c>
      <c r="C11" s="33"/>
      <c r="D11" s="33"/>
      <c r="E11" s="29">
        <v>32294</v>
      </c>
      <c r="F11" s="29"/>
      <c r="G11" s="29">
        <v>32900</v>
      </c>
      <c r="H11" s="30">
        <v>4</v>
      </c>
      <c r="I11" s="29"/>
      <c r="J11" s="29">
        <v>10.6</v>
      </c>
      <c r="K11" s="29" t="s">
        <v>32</v>
      </c>
    </row>
    <row r="12" spans="1:11">
      <c r="A12" s="29" t="s">
        <v>33</v>
      </c>
      <c r="B12" s="29"/>
      <c r="C12" s="29"/>
      <c r="D12" s="29"/>
      <c r="E12" s="36">
        <f>SUM(E8:E11)</f>
        <v>61624</v>
      </c>
      <c r="F12" s="36"/>
      <c r="G12" s="36">
        <f>SUM(G8:G11)</f>
        <v>62924</v>
      </c>
      <c r="H12" s="37">
        <v>4</v>
      </c>
      <c r="I12" s="36"/>
      <c r="J12" s="36">
        <f>SUM(J8:J11)</f>
        <v>42.7</v>
      </c>
      <c r="K12" s="29"/>
    </row>
    <row r="15" spans="2:9">
      <c r="B15" s="29" t="s">
        <v>34</v>
      </c>
      <c r="C15" s="29" t="s">
        <v>35</v>
      </c>
      <c r="D15" s="38" t="s">
        <v>18</v>
      </c>
      <c r="E15" s="39" t="s">
        <v>36</v>
      </c>
      <c r="F15" s="29" t="s">
        <v>37</v>
      </c>
      <c r="G15" s="29"/>
      <c r="H15" s="29" t="s">
        <v>38</v>
      </c>
      <c r="I15" s="29" t="s">
        <v>39</v>
      </c>
    </row>
    <row r="16" spans="1:9">
      <c r="A16" s="29" t="s">
        <v>40</v>
      </c>
      <c r="B16" s="40" t="s">
        <v>41</v>
      </c>
      <c r="C16" s="41" t="s">
        <v>42</v>
      </c>
      <c r="D16" s="38">
        <v>98</v>
      </c>
      <c r="E16" s="39">
        <f t="shared" ref="E16:E22" si="0">D16*1.03+1</f>
        <v>101.94</v>
      </c>
      <c r="F16" s="40" t="s">
        <v>43</v>
      </c>
      <c r="G16" s="40" t="s">
        <v>44</v>
      </c>
      <c r="H16" s="40" t="s">
        <v>45</v>
      </c>
      <c r="I16" s="40" t="s">
        <v>46</v>
      </c>
    </row>
    <row r="17" spans="1:9">
      <c r="A17" s="29"/>
      <c r="B17" s="42"/>
      <c r="C17" s="41" t="s">
        <v>47</v>
      </c>
      <c r="D17" s="38">
        <v>306</v>
      </c>
      <c r="E17" s="39">
        <f t="shared" si="0"/>
        <v>316.18</v>
      </c>
      <c r="F17" s="42"/>
      <c r="G17" s="42"/>
      <c r="H17" s="42"/>
      <c r="I17" s="42"/>
    </row>
    <row r="18" spans="1:9">
      <c r="A18" s="29"/>
      <c r="B18" s="42"/>
      <c r="C18" s="41" t="s">
        <v>48</v>
      </c>
      <c r="D18" s="38">
        <v>668</v>
      </c>
      <c r="E18" s="39">
        <f t="shared" si="0"/>
        <v>689.04</v>
      </c>
      <c r="F18" s="42"/>
      <c r="G18" s="42"/>
      <c r="H18" s="42"/>
      <c r="I18" s="42"/>
    </row>
    <row r="19" spans="1:9">
      <c r="A19" s="29"/>
      <c r="B19" s="42"/>
      <c r="C19" s="41" t="s">
        <v>49</v>
      </c>
      <c r="D19" s="38">
        <v>592</v>
      </c>
      <c r="E19" s="39">
        <f t="shared" si="0"/>
        <v>610.76</v>
      </c>
      <c r="F19" s="42"/>
      <c r="G19" s="42"/>
      <c r="H19" s="42"/>
      <c r="I19" s="42"/>
    </row>
    <row r="20" spans="1:9">
      <c r="A20" s="29"/>
      <c r="B20" s="42"/>
      <c r="C20" s="41" t="s">
        <v>50</v>
      </c>
      <c r="D20" s="38">
        <v>366</v>
      </c>
      <c r="E20" s="39">
        <f t="shared" si="0"/>
        <v>377.98</v>
      </c>
      <c r="F20" s="42"/>
      <c r="G20" s="42"/>
      <c r="H20" s="42"/>
      <c r="I20" s="42"/>
    </row>
    <row r="21" spans="1:9">
      <c r="A21" s="29"/>
      <c r="B21" s="43"/>
      <c r="C21" s="41" t="s">
        <v>51</v>
      </c>
      <c r="D21" s="38">
        <v>168</v>
      </c>
      <c r="E21" s="39">
        <f t="shared" si="0"/>
        <v>174.04</v>
      </c>
      <c r="F21" s="43"/>
      <c r="G21" s="43"/>
      <c r="H21" s="43"/>
      <c r="I21" s="42"/>
    </row>
    <row r="22" spans="1:9">
      <c r="A22" s="29"/>
      <c r="B22" s="40" t="s">
        <v>41</v>
      </c>
      <c r="C22" s="41" t="s">
        <v>47</v>
      </c>
      <c r="D22" s="38">
        <v>180</v>
      </c>
      <c r="E22" s="39">
        <f t="shared" si="0"/>
        <v>186.4</v>
      </c>
      <c r="F22" s="40" t="s">
        <v>52</v>
      </c>
      <c r="G22" s="40" t="s">
        <v>44</v>
      </c>
      <c r="H22" s="40" t="s">
        <v>53</v>
      </c>
      <c r="I22" s="42"/>
    </row>
    <row r="23" spans="1:9">
      <c r="A23" s="29"/>
      <c r="B23" s="42"/>
      <c r="C23" s="41" t="s">
        <v>48</v>
      </c>
      <c r="D23" s="38">
        <v>894</v>
      </c>
      <c r="E23" s="39">
        <f t="shared" ref="E23:E27" si="1">D23*1.03</f>
        <v>920.82</v>
      </c>
      <c r="F23" s="42"/>
      <c r="G23" s="42"/>
      <c r="H23" s="42"/>
      <c r="I23" s="42"/>
    </row>
    <row r="24" spans="1:9">
      <c r="A24" s="29"/>
      <c r="B24" s="42"/>
      <c r="C24" s="41" t="s">
        <v>49</v>
      </c>
      <c r="D24" s="38">
        <v>804</v>
      </c>
      <c r="E24" s="39">
        <f t="shared" si="1"/>
        <v>828.12</v>
      </c>
      <c r="F24" s="42"/>
      <c r="G24" s="42"/>
      <c r="H24" s="42"/>
      <c r="I24" s="42"/>
    </row>
    <row r="25" spans="1:9">
      <c r="A25" s="29"/>
      <c r="B25" s="42"/>
      <c r="C25" s="41" t="s">
        <v>50</v>
      </c>
      <c r="D25" s="38">
        <v>332</v>
      </c>
      <c r="E25" s="39">
        <f>D25*1.03+1</f>
        <v>342.96</v>
      </c>
      <c r="F25" s="42"/>
      <c r="G25" s="42"/>
      <c r="H25" s="42"/>
      <c r="I25" s="42"/>
    </row>
    <row r="26" spans="1:9">
      <c r="A26" s="29"/>
      <c r="B26" s="43"/>
      <c r="C26" s="41" t="s">
        <v>51</v>
      </c>
      <c r="D26" s="38">
        <v>88</v>
      </c>
      <c r="E26" s="39">
        <f>D26*1.03+1</f>
        <v>91.64</v>
      </c>
      <c r="F26" s="43"/>
      <c r="G26" s="43"/>
      <c r="H26" s="43"/>
      <c r="I26" s="42"/>
    </row>
    <row r="27" spans="1:9">
      <c r="A27" s="29"/>
      <c r="B27" s="40" t="s">
        <v>41</v>
      </c>
      <c r="C27" s="41" t="s">
        <v>42</v>
      </c>
      <c r="D27" s="38">
        <v>691</v>
      </c>
      <c r="E27" s="39">
        <f t="shared" si="1"/>
        <v>711.73</v>
      </c>
      <c r="F27" s="40" t="s">
        <v>43</v>
      </c>
      <c r="G27" s="40" t="s">
        <v>54</v>
      </c>
      <c r="H27" s="40" t="s">
        <v>55</v>
      </c>
      <c r="I27" s="42"/>
    </row>
    <row r="28" spans="1:9">
      <c r="A28" s="29"/>
      <c r="B28" s="42"/>
      <c r="C28" s="41" t="s">
        <v>47</v>
      </c>
      <c r="D28" s="38">
        <v>1382</v>
      </c>
      <c r="E28" s="39">
        <f>D28*1.02</f>
        <v>1409.64</v>
      </c>
      <c r="F28" s="42"/>
      <c r="G28" s="42"/>
      <c r="H28" s="42"/>
      <c r="I28" s="42"/>
    </row>
    <row r="29" spans="1:9">
      <c r="A29" s="29"/>
      <c r="B29" s="42"/>
      <c r="C29" s="41" t="s">
        <v>48</v>
      </c>
      <c r="D29" s="38">
        <v>2073</v>
      </c>
      <c r="E29" s="39">
        <f>D29*1.01</f>
        <v>2093.73</v>
      </c>
      <c r="F29" s="42"/>
      <c r="G29" s="42"/>
      <c r="H29" s="42"/>
      <c r="I29" s="42"/>
    </row>
    <row r="30" spans="1:9">
      <c r="A30" s="29"/>
      <c r="B30" s="42"/>
      <c r="C30" s="41" t="s">
        <v>49</v>
      </c>
      <c r="D30" s="38">
        <v>2073</v>
      </c>
      <c r="E30" s="39">
        <f>D30*1.01</f>
        <v>2093.73</v>
      </c>
      <c r="F30" s="42"/>
      <c r="G30" s="42"/>
      <c r="H30" s="42"/>
      <c r="I30" s="42"/>
    </row>
    <row r="31" spans="1:9">
      <c r="A31" s="29"/>
      <c r="B31" s="42"/>
      <c r="C31" s="41" t="s">
        <v>50</v>
      </c>
      <c r="D31" s="38">
        <v>1382</v>
      </c>
      <c r="E31" s="39">
        <f>D31*1.02</f>
        <v>1409.64</v>
      </c>
      <c r="F31" s="42"/>
      <c r="G31" s="42"/>
      <c r="H31" s="42"/>
      <c r="I31" s="42"/>
    </row>
    <row r="32" spans="1:9">
      <c r="A32" s="29"/>
      <c r="B32" s="43"/>
      <c r="C32" s="41" t="s">
        <v>51</v>
      </c>
      <c r="D32" s="38">
        <v>691</v>
      </c>
      <c r="E32" s="39">
        <v>713</v>
      </c>
      <c r="F32" s="43"/>
      <c r="G32" s="43"/>
      <c r="H32" s="43"/>
      <c r="I32" s="42"/>
    </row>
    <row r="33" spans="1:9">
      <c r="A33" s="29"/>
      <c r="B33" s="40" t="s">
        <v>41</v>
      </c>
      <c r="C33" s="41" t="s">
        <v>47</v>
      </c>
      <c r="D33" s="38">
        <v>26</v>
      </c>
      <c r="E33" s="39">
        <f t="shared" ref="E33:E44" si="2">D33*1.03+1</f>
        <v>27.78</v>
      </c>
      <c r="F33" s="40" t="s">
        <v>52</v>
      </c>
      <c r="G33" s="40" t="s">
        <v>54</v>
      </c>
      <c r="H33" s="40" t="s">
        <v>56</v>
      </c>
      <c r="I33" s="42"/>
    </row>
    <row r="34" spans="1:9">
      <c r="A34" s="29"/>
      <c r="B34" s="42"/>
      <c r="C34" s="41" t="s">
        <v>48</v>
      </c>
      <c r="D34" s="38">
        <v>39</v>
      </c>
      <c r="E34" s="39">
        <f t="shared" si="2"/>
        <v>41.17</v>
      </c>
      <c r="F34" s="42"/>
      <c r="G34" s="42"/>
      <c r="H34" s="42"/>
      <c r="I34" s="42"/>
    </row>
    <row r="35" spans="1:9">
      <c r="A35" s="29"/>
      <c r="B35" s="42"/>
      <c r="C35" s="41" t="s">
        <v>49</v>
      </c>
      <c r="D35" s="38">
        <v>39</v>
      </c>
      <c r="E35" s="39">
        <f t="shared" si="2"/>
        <v>41.17</v>
      </c>
      <c r="F35" s="42"/>
      <c r="G35" s="42"/>
      <c r="H35" s="42"/>
      <c r="I35" s="42"/>
    </row>
    <row r="36" spans="1:9">
      <c r="A36" s="29"/>
      <c r="B36" s="42"/>
      <c r="C36" s="41" t="s">
        <v>50</v>
      </c>
      <c r="D36" s="38">
        <v>26</v>
      </c>
      <c r="E36" s="39">
        <f t="shared" si="2"/>
        <v>27.78</v>
      </c>
      <c r="F36" s="42"/>
      <c r="G36" s="42"/>
      <c r="H36" s="42"/>
      <c r="I36" s="42"/>
    </row>
    <row r="37" spans="1:9">
      <c r="A37" s="29"/>
      <c r="B37" s="43"/>
      <c r="C37" s="41" t="s">
        <v>51</v>
      </c>
      <c r="D37" s="38">
        <v>13</v>
      </c>
      <c r="E37" s="39">
        <f t="shared" si="2"/>
        <v>14.39</v>
      </c>
      <c r="F37" s="43"/>
      <c r="G37" s="43"/>
      <c r="H37" s="43"/>
      <c r="I37" s="43"/>
    </row>
    <row r="38" spans="1:9">
      <c r="A38" s="29" t="s">
        <v>57</v>
      </c>
      <c r="B38" s="40" t="s">
        <v>58</v>
      </c>
      <c r="C38" s="41" t="s">
        <v>42</v>
      </c>
      <c r="D38" s="38">
        <v>22</v>
      </c>
      <c r="E38" s="39">
        <f t="shared" si="2"/>
        <v>23.66</v>
      </c>
      <c r="F38" s="40" t="s">
        <v>43</v>
      </c>
      <c r="G38" s="40" t="s">
        <v>44</v>
      </c>
      <c r="H38" s="40" t="s">
        <v>45</v>
      </c>
      <c r="I38" s="40" t="s">
        <v>46</v>
      </c>
    </row>
    <row r="39" spans="1:9">
      <c r="A39" s="29"/>
      <c r="B39" s="42"/>
      <c r="C39" s="41" t="s">
        <v>47</v>
      </c>
      <c r="D39" s="38">
        <v>70</v>
      </c>
      <c r="E39" s="39">
        <f t="shared" si="2"/>
        <v>73.1</v>
      </c>
      <c r="F39" s="42"/>
      <c r="G39" s="42"/>
      <c r="H39" s="42"/>
      <c r="I39" s="42"/>
    </row>
    <row r="40" spans="1:9">
      <c r="A40" s="29"/>
      <c r="B40" s="42"/>
      <c r="C40" s="41" t="s">
        <v>48</v>
      </c>
      <c r="D40" s="38">
        <v>152</v>
      </c>
      <c r="E40" s="39">
        <f t="shared" si="2"/>
        <v>157.56</v>
      </c>
      <c r="F40" s="42"/>
      <c r="G40" s="42"/>
      <c r="H40" s="42"/>
      <c r="I40" s="42"/>
    </row>
    <row r="41" spans="1:9">
      <c r="A41" s="29"/>
      <c r="B41" s="42"/>
      <c r="C41" s="41" t="s">
        <v>49</v>
      </c>
      <c r="D41" s="38">
        <v>134</v>
      </c>
      <c r="E41" s="39">
        <f t="shared" si="2"/>
        <v>139.02</v>
      </c>
      <c r="F41" s="42"/>
      <c r="G41" s="42"/>
      <c r="H41" s="42"/>
      <c r="I41" s="42"/>
    </row>
    <row r="42" spans="1:9">
      <c r="A42" s="29"/>
      <c r="B42" s="42"/>
      <c r="C42" s="41" t="s">
        <v>50</v>
      </c>
      <c r="D42" s="38">
        <v>84</v>
      </c>
      <c r="E42" s="39">
        <f t="shared" si="2"/>
        <v>87.52</v>
      </c>
      <c r="F42" s="42"/>
      <c r="G42" s="42"/>
      <c r="H42" s="42"/>
      <c r="I42" s="42"/>
    </row>
    <row r="43" spans="1:9">
      <c r="A43" s="29"/>
      <c r="B43" s="43"/>
      <c r="C43" s="41" t="s">
        <v>51</v>
      </c>
      <c r="D43" s="38">
        <v>38</v>
      </c>
      <c r="E43" s="39">
        <f t="shared" si="2"/>
        <v>40.14</v>
      </c>
      <c r="F43" s="43"/>
      <c r="G43" s="43"/>
      <c r="H43" s="43"/>
      <c r="I43" s="42"/>
    </row>
    <row r="44" spans="1:9">
      <c r="A44" s="29"/>
      <c r="B44" s="40" t="s">
        <v>58</v>
      </c>
      <c r="C44" s="41" t="s">
        <v>42</v>
      </c>
      <c r="D44" s="38">
        <v>498</v>
      </c>
      <c r="E44" s="39">
        <f t="shared" si="2"/>
        <v>513.94</v>
      </c>
      <c r="F44" s="40" t="s">
        <v>43</v>
      </c>
      <c r="G44" s="40" t="s">
        <v>54</v>
      </c>
      <c r="H44" s="40" t="s">
        <v>55</v>
      </c>
      <c r="I44" s="42"/>
    </row>
    <row r="45" spans="1:9">
      <c r="A45" s="29"/>
      <c r="B45" s="42"/>
      <c r="C45" s="41" t="s">
        <v>47</v>
      </c>
      <c r="D45" s="38">
        <v>996</v>
      </c>
      <c r="E45" s="39">
        <f>D45*1.02</f>
        <v>1015.92</v>
      </c>
      <c r="F45" s="42"/>
      <c r="G45" s="42"/>
      <c r="H45" s="42"/>
      <c r="I45" s="42"/>
    </row>
    <row r="46" spans="1:9">
      <c r="A46" s="29"/>
      <c r="B46" s="42"/>
      <c r="C46" s="41" t="s">
        <v>48</v>
      </c>
      <c r="D46" s="38">
        <v>1494</v>
      </c>
      <c r="E46" s="39">
        <f>D46*1.01</f>
        <v>1508.94</v>
      </c>
      <c r="F46" s="42"/>
      <c r="G46" s="42"/>
      <c r="H46" s="42"/>
      <c r="I46" s="42"/>
    </row>
    <row r="47" spans="1:9">
      <c r="A47" s="29"/>
      <c r="B47" s="42"/>
      <c r="C47" s="41" t="s">
        <v>49</v>
      </c>
      <c r="D47" s="38">
        <v>1494</v>
      </c>
      <c r="E47" s="39">
        <f>D47*1.01</f>
        <v>1508.94</v>
      </c>
      <c r="F47" s="42"/>
      <c r="G47" s="42"/>
      <c r="H47" s="42"/>
      <c r="I47" s="42"/>
    </row>
    <row r="48" spans="1:9">
      <c r="A48" s="29"/>
      <c r="B48" s="42"/>
      <c r="C48" s="41" t="s">
        <v>50</v>
      </c>
      <c r="D48" s="38">
        <v>996</v>
      </c>
      <c r="E48" s="39">
        <f>D48*1.02</f>
        <v>1015.92</v>
      </c>
      <c r="F48" s="42"/>
      <c r="G48" s="42"/>
      <c r="H48" s="42"/>
      <c r="I48" s="42"/>
    </row>
    <row r="49" spans="1:9">
      <c r="A49" s="29"/>
      <c r="B49" s="43"/>
      <c r="C49" s="41" t="s">
        <v>51</v>
      </c>
      <c r="D49" s="38">
        <v>498</v>
      </c>
      <c r="E49" s="39">
        <f t="shared" ref="E49:E66" si="3">D49*1.03+1</f>
        <v>513.94</v>
      </c>
      <c r="F49" s="43"/>
      <c r="G49" s="43"/>
      <c r="H49" s="43"/>
      <c r="I49" s="42"/>
    </row>
    <row r="50" spans="1:9">
      <c r="A50" s="29"/>
      <c r="B50" s="40" t="s">
        <v>58</v>
      </c>
      <c r="C50" s="41" t="s">
        <v>47</v>
      </c>
      <c r="D50" s="38">
        <v>14</v>
      </c>
      <c r="E50" s="39">
        <f t="shared" si="3"/>
        <v>15.42</v>
      </c>
      <c r="F50" s="40" t="s">
        <v>52</v>
      </c>
      <c r="G50" s="40" t="s">
        <v>54</v>
      </c>
      <c r="H50" s="40" t="s">
        <v>56</v>
      </c>
      <c r="I50" s="42"/>
    </row>
    <row r="51" spans="1:9">
      <c r="A51" s="29"/>
      <c r="B51" s="42"/>
      <c r="C51" s="41" t="s">
        <v>48</v>
      </c>
      <c r="D51" s="38">
        <v>21</v>
      </c>
      <c r="E51" s="39">
        <f t="shared" si="3"/>
        <v>22.63</v>
      </c>
      <c r="F51" s="42"/>
      <c r="G51" s="42"/>
      <c r="H51" s="42"/>
      <c r="I51" s="42"/>
    </row>
    <row r="52" spans="1:9">
      <c r="A52" s="29"/>
      <c r="B52" s="42"/>
      <c r="C52" s="41" t="s">
        <v>49</v>
      </c>
      <c r="D52" s="38">
        <v>21</v>
      </c>
      <c r="E52" s="39">
        <f t="shared" si="3"/>
        <v>22.63</v>
      </c>
      <c r="F52" s="42"/>
      <c r="G52" s="42"/>
      <c r="H52" s="42"/>
      <c r="I52" s="42"/>
    </row>
    <row r="53" spans="1:9">
      <c r="A53" s="29"/>
      <c r="B53" s="42"/>
      <c r="C53" s="41" t="s">
        <v>50</v>
      </c>
      <c r="D53" s="38">
        <v>14</v>
      </c>
      <c r="E53" s="39">
        <f t="shared" si="3"/>
        <v>15.42</v>
      </c>
      <c r="F53" s="42"/>
      <c r="G53" s="42"/>
      <c r="H53" s="42"/>
      <c r="I53" s="42"/>
    </row>
    <row r="54" spans="1:9">
      <c r="A54" s="29"/>
      <c r="B54" s="43"/>
      <c r="C54" s="41" t="s">
        <v>51</v>
      </c>
      <c r="D54" s="38">
        <v>7</v>
      </c>
      <c r="E54" s="39">
        <f t="shared" si="3"/>
        <v>8.21</v>
      </c>
      <c r="F54" s="43"/>
      <c r="G54" s="43"/>
      <c r="H54" s="43"/>
      <c r="I54" s="42"/>
    </row>
    <row r="55" spans="1:9">
      <c r="A55" s="29" t="s">
        <v>59</v>
      </c>
      <c r="B55" s="40" t="s">
        <v>60</v>
      </c>
      <c r="C55" s="41" t="s">
        <v>42</v>
      </c>
      <c r="D55" s="38">
        <v>64</v>
      </c>
      <c r="E55" s="39">
        <f t="shared" si="3"/>
        <v>66.92</v>
      </c>
      <c r="F55" s="40" t="s">
        <v>43</v>
      </c>
      <c r="G55" s="40" t="s">
        <v>44</v>
      </c>
      <c r="H55" s="40" t="s">
        <v>45</v>
      </c>
      <c r="I55" s="42"/>
    </row>
    <row r="56" spans="1:9">
      <c r="A56" s="29"/>
      <c r="B56" s="42"/>
      <c r="C56" s="41" t="s">
        <v>47</v>
      </c>
      <c r="D56" s="38">
        <v>202</v>
      </c>
      <c r="E56" s="39">
        <f t="shared" si="3"/>
        <v>209.06</v>
      </c>
      <c r="F56" s="42"/>
      <c r="G56" s="42"/>
      <c r="H56" s="42"/>
      <c r="I56" s="42"/>
    </row>
    <row r="57" spans="1:9">
      <c r="A57" s="29"/>
      <c r="B57" s="42"/>
      <c r="C57" s="41" t="s">
        <v>48</v>
      </c>
      <c r="D57" s="38">
        <v>440</v>
      </c>
      <c r="E57" s="39">
        <f t="shared" si="3"/>
        <v>454.2</v>
      </c>
      <c r="F57" s="42"/>
      <c r="G57" s="42"/>
      <c r="H57" s="42"/>
      <c r="I57" s="42"/>
    </row>
    <row r="58" spans="1:9">
      <c r="A58" s="29"/>
      <c r="B58" s="42"/>
      <c r="C58" s="41" t="s">
        <v>49</v>
      </c>
      <c r="D58" s="38">
        <v>390</v>
      </c>
      <c r="E58" s="39">
        <f t="shared" si="3"/>
        <v>402.7</v>
      </c>
      <c r="F58" s="42"/>
      <c r="G58" s="42"/>
      <c r="H58" s="42"/>
      <c r="I58" s="42"/>
    </row>
    <row r="59" spans="1:9">
      <c r="A59" s="29"/>
      <c r="B59" s="42"/>
      <c r="C59" s="41" t="s">
        <v>50</v>
      </c>
      <c r="D59" s="38">
        <v>242</v>
      </c>
      <c r="E59" s="39">
        <f t="shared" si="3"/>
        <v>250.26</v>
      </c>
      <c r="F59" s="42"/>
      <c r="G59" s="42"/>
      <c r="H59" s="42"/>
      <c r="I59" s="42"/>
    </row>
    <row r="60" spans="1:9">
      <c r="A60" s="29"/>
      <c r="B60" s="43"/>
      <c r="C60" s="41" t="s">
        <v>51</v>
      </c>
      <c r="D60" s="38">
        <v>110</v>
      </c>
      <c r="E60" s="39">
        <f t="shared" si="3"/>
        <v>114.3</v>
      </c>
      <c r="F60" s="43"/>
      <c r="G60" s="43"/>
      <c r="H60" s="43"/>
      <c r="I60" s="42"/>
    </row>
    <row r="61" spans="1:9">
      <c r="A61" s="29"/>
      <c r="B61" s="40" t="s">
        <v>60</v>
      </c>
      <c r="C61" s="41" t="s">
        <v>47</v>
      </c>
      <c r="D61" s="38">
        <v>142</v>
      </c>
      <c r="E61" s="39">
        <f t="shared" si="3"/>
        <v>147.26</v>
      </c>
      <c r="F61" s="40" t="s">
        <v>52</v>
      </c>
      <c r="G61" s="40" t="s">
        <v>44</v>
      </c>
      <c r="H61" s="40" t="s">
        <v>53</v>
      </c>
      <c r="I61" s="42"/>
    </row>
    <row r="62" spans="1:9">
      <c r="A62" s="29"/>
      <c r="B62" s="42"/>
      <c r="C62" s="41" t="s">
        <v>48</v>
      </c>
      <c r="D62" s="38">
        <v>760</v>
      </c>
      <c r="E62" s="39">
        <f t="shared" si="3"/>
        <v>783.8</v>
      </c>
      <c r="F62" s="42"/>
      <c r="G62" s="42"/>
      <c r="H62" s="42"/>
      <c r="I62" s="42"/>
    </row>
    <row r="63" spans="1:9">
      <c r="A63" s="29"/>
      <c r="B63" s="42"/>
      <c r="C63" s="41" t="s">
        <v>49</v>
      </c>
      <c r="D63" s="38">
        <v>620</v>
      </c>
      <c r="E63" s="39">
        <f t="shared" si="3"/>
        <v>639.6</v>
      </c>
      <c r="F63" s="42"/>
      <c r="G63" s="42"/>
      <c r="H63" s="42"/>
      <c r="I63" s="42"/>
    </row>
    <row r="64" spans="1:9">
      <c r="A64" s="29"/>
      <c r="B64" s="42"/>
      <c r="C64" s="41" t="s">
        <v>50</v>
      </c>
      <c r="D64" s="38">
        <v>264</v>
      </c>
      <c r="E64" s="39">
        <f t="shared" si="3"/>
        <v>272.92</v>
      </c>
      <c r="F64" s="42"/>
      <c r="G64" s="42"/>
      <c r="H64" s="42"/>
      <c r="I64" s="42"/>
    </row>
    <row r="65" spans="1:9">
      <c r="A65" s="29"/>
      <c r="B65" s="43"/>
      <c r="C65" s="41" t="s">
        <v>51</v>
      </c>
      <c r="D65" s="38">
        <v>70</v>
      </c>
      <c r="E65" s="39">
        <f t="shared" si="3"/>
        <v>73.1</v>
      </c>
      <c r="F65" s="43"/>
      <c r="G65" s="43"/>
      <c r="H65" s="43"/>
      <c r="I65" s="42"/>
    </row>
    <row r="66" spans="1:9">
      <c r="A66" s="29"/>
      <c r="B66" s="40" t="s">
        <v>60</v>
      </c>
      <c r="C66" s="41" t="s">
        <v>42</v>
      </c>
      <c r="D66" s="38">
        <v>536</v>
      </c>
      <c r="E66" s="39">
        <f t="shared" si="3"/>
        <v>553.08</v>
      </c>
      <c r="F66" s="40" t="s">
        <v>43</v>
      </c>
      <c r="G66" s="40" t="s">
        <v>54</v>
      </c>
      <c r="H66" s="40" t="s">
        <v>55</v>
      </c>
      <c r="I66" s="42"/>
    </row>
    <row r="67" spans="1:9">
      <c r="A67" s="29"/>
      <c r="B67" s="42"/>
      <c r="C67" s="41" t="s">
        <v>47</v>
      </c>
      <c r="D67" s="38">
        <v>1072</v>
      </c>
      <c r="E67" s="39">
        <f>D67*1.03</f>
        <v>1104.16</v>
      </c>
      <c r="F67" s="42"/>
      <c r="G67" s="42"/>
      <c r="H67" s="42"/>
      <c r="I67" s="42"/>
    </row>
    <row r="68" spans="1:9">
      <c r="A68" s="29"/>
      <c r="B68" s="42"/>
      <c r="C68" s="41" t="s">
        <v>48</v>
      </c>
      <c r="D68" s="38">
        <v>1608</v>
      </c>
      <c r="E68" s="39">
        <f t="shared" ref="E68:E70" si="4">D68*1.02</f>
        <v>1640.16</v>
      </c>
      <c r="F68" s="42"/>
      <c r="G68" s="42"/>
      <c r="H68" s="42"/>
      <c r="I68" s="42"/>
    </row>
    <row r="69" spans="1:9">
      <c r="A69" s="29"/>
      <c r="B69" s="42"/>
      <c r="C69" s="41" t="s">
        <v>49</v>
      </c>
      <c r="D69" s="38">
        <v>1608</v>
      </c>
      <c r="E69" s="39">
        <f t="shared" si="4"/>
        <v>1640.16</v>
      </c>
      <c r="F69" s="42"/>
      <c r="G69" s="42"/>
      <c r="H69" s="42"/>
      <c r="I69" s="42"/>
    </row>
    <row r="70" spans="1:9">
      <c r="A70" s="29"/>
      <c r="B70" s="42"/>
      <c r="C70" s="41" t="s">
        <v>50</v>
      </c>
      <c r="D70" s="38">
        <v>1072</v>
      </c>
      <c r="E70" s="39">
        <f t="shared" si="4"/>
        <v>1093.44</v>
      </c>
      <c r="F70" s="42"/>
      <c r="G70" s="42"/>
      <c r="H70" s="42"/>
      <c r="I70" s="42"/>
    </row>
    <row r="71" spans="1:9">
      <c r="A71" s="29"/>
      <c r="B71" s="43"/>
      <c r="C71" s="41" t="s">
        <v>51</v>
      </c>
      <c r="D71" s="38">
        <v>536</v>
      </c>
      <c r="E71" s="39">
        <f t="shared" ref="E71:E76" si="5">D71*1.03+1</f>
        <v>553.08</v>
      </c>
      <c r="F71" s="43"/>
      <c r="G71" s="43"/>
      <c r="H71" s="43"/>
      <c r="I71" s="42"/>
    </row>
    <row r="72" spans="1:9">
      <c r="A72" s="29"/>
      <c r="B72" s="40" t="s">
        <v>60</v>
      </c>
      <c r="C72" s="41" t="s">
        <v>47</v>
      </c>
      <c r="D72" s="38">
        <v>20</v>
      </c>
      <c r="E72" s="39">
        <f t="shared" si="5"/>
        <v>21.6</v>
      </c>
      <c r="F72" s="40" t="s">
        <v>52</v>
      </c>
      <c r="G72" s="40" t="s">
        <v>54</v>
      </c>
      <c r="H72" s="40" t="s">
        <v>56</v>
      </c>
      <c r="I72" s="42"/>
    </row>
    <row r="73" spans="1:9">
      <c r="A73" s="29"/>
      <c r="B73" s="42"/>
      <c r="C73" s="41" t="s">
        <v>48</v>
      </c>
      <c r="D73" s="38">
        <v>30</v>
      </c>
      <c r="E73" s="39">
        <f t="shared" si="5"/>
        <v>31.9</v>
      </c>
      <c r="F73" s="42"/>
      <c r="G73" s="42"/>
      <c r="H73" s="42"/>
      <c r="I73" s="42"/>
    </row>
    <row r="74" spans="1:9">
      <c r="A74" s="29"/>
      <c r="B74" s="42"/>
      <c r="C74" s="41" t="s">
        <v>49</v>
      </c>
      <c r="D74" s="38">
        <v>30</v>
      </c>
      <c r="E74" s="39">
        <f t="shared" si="5"/>
        <v>31.9</v>
      </c>
      <c r="F74" s="42"/>
      <c r="G74" s="42"/>
      <c r="H74" s="42"/>
      <c r="I74" s="42"/>
    </row>
    <row r="75" spans="1:9">
      <c r="A75" s="29"/>
      <c r="B75" s="42"/>
      <c r="C75" s="41" t="s">
        <v>50</v>
      </c>
      <c r="D75" s="38">
        <v>20</v>
      </c>
      <c r="E75" s="39">
        <f t="shared" si="5"/>
        <v>21.6</v>
      </c>
      <c r="F75" s="42"/>
      <c r="G75" s="42"/>
      <c r="H75" s="42"/>
      <c r="I75" s="42"/>
    </row>
    <row r="76" spans="1:9">
      <c r="A76" s="29"/>
      <c r="B76" s="43"/>
      <c r="C76" s="41" t="s">
        <v>51</v>
      </c>
      <c r="D76" s="38">
        <v>10</v>
      </c>
      <c r="E76" s="39">
        <f t="shared" si="5"/>
        <v>11.3</v>
      </c>
      <c r="F76" s="43"/>
      <c r="G76" s="43"/>
      <c r="H76" s="43"/>
      <c r="I76" s="43"/>
    </row>
    <row r="77" spans="2:9">
      <c r="B77" s="29" t="s">
        <v>33</v>
      </c>
      <c r="C77" s="29"/>
      <c r="D77" s="38">
        <f>SUM(D16:D76)</f>
        <v>29330</v>
      </c>
      <c r="E77" s="39">
        <f>SUM(E16:E76)</f>
        <v>30023.05</v>
      </c>
      <c r="F77" s="29"/>
      <c r="G77" s="29"/>
      <c r="H77" s="29"/>
      <c r="I77" s="29"/>
    </row>
  </sheetData>
  <mergeCells count="58">
    <mergeCell ref="A1:K1"/>
    <mergeCell ref="A2:D2"/>
    <mergeCell ref="E2:K2"/>
    <mergeCell ref="A8:A11"/>
    <mergeCell ref="A16:A37"/>
    <mergeCell ref="A38:A54"/>
    <mergeCell ref="A55:A76"/>
    <mergeCell ref="B8:B10"/>
    <mergeCell ref="B16:B21"/>
    <mergeCell ref="B22:B26"/>
    <mergeCell ref="B27:B32"/>
    <mergeCell ref="B33:B37"/>
    <mergeCell ref="B38:B43"/>
    <mergeCell ref="B44:B49"/>
    <mergeCell ref="B50:B54"/>
    <mergeCell ref="B55:B60"/>
    <mergeCell ref="B61:B65"/>
    <mergeCell ref="B66:B71"/>
    <mergeCell ref="B72:B76"/>
    <mergeCell ref="C8:C11"/>
    <mergeCell ref="D8:D11"/>
    <mergeCell ref="F16:F21"/>
    <mergeCell ref="F22:F26"/>
    <mergeCell ref="F27:F32"/>
    <mergeCell ref="F33:F37"/>
    <mergeCell ref="F38:F43"/>
    <mergeCell ref="F44:F49"/>
    <mergeCell ref="F50:F54"/>
    <mergeCell ref="F55:F60"/>
    <mergeCell ref="F61:F65"/>
    <mergeCell ref="F66:F71"/>
    <mergeCell ref="F72:F76"/>
    <mergeCell ref="G16:G21"/>
    <mergeCell ref="G22:G26"/>
    <mergeCell ref="G27:G32"/>
    <mergeCell ref="G33:G37"/>
    <mergeCell ref="G38:G43"/>
    <mergeCell ref="G44:G49"/>
    <mergeCell ref="G50:G54"/>
    <mergeCell ref="G55:G60"/>
    <mergeCell ref="G61:G65"/>
    <mergeCell ref="G66:G71"/>
    <mergeCell ref="G72:G76"/>
    <mergeCell ref="H16:H21"/>
    <mergeCell ref="H22:H26"/>
    <mergeCell ref="H27:H32"/>
    <mergeCell ref="H33:H37"/>
    <mergeCell ref="H38:H43"/>
    <mergeCell ref="H44:H49"/>
    <mergeCell ref="H50:H54"/>
    <mergeCell ref="H55:H60"/>
    <mergeCell ref="H61:H65"/>
    <mergeCell ref="H66:H71"/>
    <mergeCell ref="H72:H76"/>
    <mergeCell ref="I16:I37"/>
    <mergeCell ref="I38:I76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2025-05-27T06:17:30Z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434FA27F881B4F8DB27FBD965A21D468_13</vt:lpwstr>
  </property>
</Properties>
</file>