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13_ncr:1_{B0F48B8A-1CC1-4B81-B46E-89F6BF0172ED}" xr6:coauthVersionLast="47" xr6:coauthVersionMax="47" xr10:uidLastSave="{00000000-0000-0000-0000-000000000000}"/>
  <bookViews>
    <workbookView xWindow="-120" yWindow="-120" windowWidth="29040" windowHeight="15840" firstSheet="10" activeTab="11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香港入仓纸卡" sheetId="81" r:id="rId11"/>
    <sheet name="GA-62670贴纸" sheetId="77" r:id="rId12"/>
    <sheet name="SH-62671贴纸" sheetId="78" r:id="rId13"/>
  </sheets>
  <externalReferences>
    <externalReference r:id="rId14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11">'GA-62670贴纸'!$A$1:$M$25</definedName>
    <definedName name="_xlnm.Print_Area" localSheetId="12">'SH-62671贴纸'!$A$26:$M$47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0">香港入仓纸卡!$A$260:$L$355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78" l="1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355" i="81" s="1"/>
  <c r="F265" i="81"/>
  <c r="K256" i="81"/>
  <c r="I256" i="81"/>
  <c r="H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56" i="81" s="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D199" i="81"/>
  <c r="F198" i="81"/>
  <c r="F199" i="81" s="1"/>
  <c r="F197" i="81"/>
  <c r="K190" i="81"/>
  <c r="I190" i="81"/>
  <c r="H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F190" i="81" s="1"/>
  <c r="K172" i="81"/>
  <c r="I172" i="81"/>
  <c r="H172" i="81"/>
  <c r="D172" i="81"/>
  <c r="F171" i="81"/>
  <c r="F170" i="81"/>
  <c r="F172" i="81" s="1"/>
  <c r="F169" i="81"/>
  <c r="F168" i="81"/>
  <c r="K161" i="81"/>
  <c r="I161" i="81"/>
  <c r="H161" i="81"/>
  <c r="D161" i="81"/>
  <c r="F160" i="81"/>
  <c r="F159" i="81"/>
  <c r="F158" i="81"/>
  <c r="F157" i="81"/>
  <c r="F161" i="81" s="1"/>
  <c r="K150" i="81"/>
  <c r="I150" i="81"/>
  <c r="H150" i="81"/>
  <c r="D150" i="81"/>
  <c r="F149" i="81"/>
  <c r="F150" i="81" s="1"/>
  <c r="K142" i="81"/>
  <c r="I142" i="81"/>
  <c r="H142" i="81"/>
  <c r="D142" i="81"/>
  <c r="F141" i="81"/>
  <c r="F140" i="81"/>
  <c r="F142" i="81" s="1"/>
  <c r="F139" i="81"/>
  <c r="F138" i="81"/>
  <c r="F137" i="81"/>
  <c r="F136" i="81"/>
  <c r="K129" i="81"/>
  <c r="I129" i="81"/>
  <c r="H129" i="81"/>
  <c r="D129" i="81"/>
  <c r="F128" i="81"/>
  <c r="F127" i="81"/>
  <c r="F126" i="81"/>
  <c r="F129" i="81" s="1"/>
  <c r="F125" i="81"/>
  <c r="F124" i="81"/>
  <c r="F123" i="81"/>
  <c r="K116" i="81"/>
  <c r="I116" i="81"/>
  <c r="H116" i="81"/>
  <c r="D116" i="81"/>
  <c r="F115" i="81"/>
  <c r="F116" i="81" s="1"/>
  <c r="F114" i="81"/>
  <c r="K107" i="81"/>
  <c r="I107" i="81"/>
  <c r="H107" i="81"/>
  <c r="D107" i="81"/>
  <c r="F106" i="81"/>
  <c r="F105" i="81"/>
  <c r="F104" i="81"/>
  <c r="F103" i="81"/>
  <c r="F107" i="81" s="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D77" i="81"/>
  <c r="F76" i="81"/>
  <c r="F75" i="81"/>
  <c r="F74" i="81"/>
  <c r="F73" i="81"/>
  <c r="F72" i="81"/>
  <c r="F71" i="81"/>
  <c r="F70" i="81"/>
  <c r="F69" i="81"/>
  <c r="F68" i="81"/>
  <c r="F77" i="81" s="1"/>
  <c r="K61" i="81"/>
  <c r="I61" i="81"/>
  <c r="H61" i="81"/>
  <c r="D61" i="81"/>
  <c r="F60" i="81"/>
  <c r="F59" i="81"/>
  <c r="F58" i="81"/>
  <c r="F57" i="81"/>
  <c r="F61" i="81" s="1"/>
  <c r="K50" i="81"/>
  <c r="I50" i="81"/>
  <c r="H50" i="81"/>
  <c r="D50" i="81"/>
  <c r="F49" i="81"/>
  <c r="F48" i="81"/>
  <c r="F47" i="81"/>
  <c r="F46" i="81"/>
  <c r="F45" i="81"/>
  <c r="F44" i="81"/>
  <c r="F43" i="81"/>
  <c r="F50" i="81" s="1"/>
  <c r="K36" i="81"/>
  <c r="I36" i="81"/>
  <c r="H36" i="81"/>
  <c r="D36" i="81"/>
  <c r="F35" i="81"/>
  <c r="F34" i="81"/>
  <c r="F36" i="81" s="1"/>
  <c r="K27" i="81"/>
  <c r="I27" i="81"/>
  <c r="H27" i="81"/>
  <c r="D27" i="81"/>
  <c r="F26" i="81"/>
  <c r="F25" i="81"/>
  <c r="F24" i="81"/>
  <c r="F27" i="81" s="1"/>
  <c r="K17" i="81"/>
  <c r="I17" i="81"/>
  <c r="H17" i="81"/>
  <c r="D17" i="81"/>
  <c r="F16" i="81"/>
  <c r="F15" i="81"/>
  <c r="F17" i="81" s="1"/>
  <c r="K8" i="81"/>
  <c r="I8" i="81"/>
  <c r="H8" i="81"/>
  <c r="F8" i="81"/>
  <c r="D8" i="81"/>
  <c r="F7" i="81"/>
  <c r="F6" i="81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D146" i="75"/>
  <c r="F145" i="75"/>
  <c r="F144" i="75"/>
  <c r="F143" i="75"/>
  <c r="F142" i="75"/>
  <c r="F146" i="75" s="1"/>
  <c r="K135" i="75"/>
  <c r="I135" i="75"/>
  <c r="H135" i="75"/>
  <c r="D135" i="75"/>
  <c r="F134" i="75"/>
  <c r="F133" i="75"/>
  <c r="F132" i="75"/>
  <c r="F131" i="75"/>
  <c r="F135" i="75" s="1"/>
  <c r="K124" i="75"/>
  <c r="I124" i="75"/>
  <c r="H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24" i="75" s="1"/>
  <c r="F107" i="75"/>
  <c r="F106" i="75"/>
  <c r="F105" i="75"/>
  <c r="F104" i="75"/>
  <c r="F103" i="75"/>
  <c r="F102" i="75"/>
  <c r="K95" i="75"/>
  <c r="I95" i="75"/>
  <c r="H95" i="75"/>
  <c r="D95" i="75"/>
  <c r="F94" i="75"/>
  <c r="F93" i="75"/>
  <c r="F92" i="75"/>
  <c r="F91" i="75"/>
  <c r="F90" i="75"/>
  <c r="F89" i="75"/>
  <c r="F95" i="75" s="1"/>
  <c r="K82" i="75"/>
  <c r="I82" i="75"/>
  <c r="H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F82" i="75" s="1"/>
  <c r="K49" i="75"/>
  <c r="I49" i="75"/>
  <c r="H49" i="75"/>
  <c r="D49" i="75"/>
  <c r="F48" i="75"/>
  <c r="F47" i="75"/>
  <c r="F49" i="75" s="1"/>
  <c r="K40" i="75"/>
  <c r="I40" i="75"/>
  <c r="H40" i="75"/>
  <c r="F40" i="75"/>
  <c r="D40" i="75"/>
  <c r="F39" i="75"/>
  <c r="F38" i="75"/>
  <c r="K31" i="75"/>
  <c r="I31" i="75"/>
  <c r="H31" i="75"/>
  <c r="D31" i="75"/>
  <c r="F30" i="75"/>
  <c r="F31" i="75" s="1"/>
  <c r="K23" i="75"/>
  <c r="I23" i="75"/>
  <c r="H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23" i="75" s="1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E9" i="71"/>
  <c r="D9" i="71"/>
  <c r="F8" i="71"/>
  <c r="F7" i="71"/>
  <c r="F6" i="71"/>
  <c r="F9" i="71" s="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E112" i="69"/>
  <c r="D112" i="69"/>
  <c r="F111" i="69"/>
  <c r="F110" i="69"/>
  <c r="F109" i="69"/>
  <c r="F108" i="69"/>
  <c r="F107" i="69"/>
  <c r="F106" i="69"/>
  <c r="F112" i="69" s="1"/>
  <c r="K99" i="69"/>
  <c r="I99" i="69"/>
  <c r="H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F99" i="69" s="1"/>
  <c r="K74" i="69"/>
  <c r="I74" i="69"/>
  <c r="H74" i="69"/>
  <c r="E74" i="69"/>
  <c r="D74" i="69"/>
  <c r="F73" i="69"/>
  <c r="F72" i="69"/>
  <c r="F71" i="69"/>
  <c r="F70" i="69"/>
  <c r="F69" i="69"/>
  <c r="F68" i="69"/>
  <c r="F67" i="69"/>
  <c r="F74" i="69" s="1"/>
  <c r="K60" i="69"/>
  <c r="I60" i="69"/>
  <c r="H60" i="69"/>
  <c r="E60" i="69"/>
  <c r="D60" i="69"/>
  <c r="F59" i="69"/>
  <c r="F58" i="69"/>
  <c r="F57" i="69"/>
  <c r="F56" i="69"/>
  <c r="F55" i="69"/>
  <c r="F54" i="69"/>
  <c r="F60" i="69" s="1"/>
  <c r="K47" i="69"/>
  <c r="I47" i="69"/>
  <c r="H47" i="69"/>
  <c r="E47" i="69"/>
  <c r="D47" i="69"/>
  <c r="F46" i="69"/>
  <c r="F45" i="69"/>
  <c r="F47" i="69" s="1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E27" i="69"/>
  <c r="D27" i="69"/>
  <c r="F26" i="69"/>
  <c r="F27" i="69" s="1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F17" i="68"/>
  <c r="E17" i="68"/>
  <c r="G16" i="68"/>
  <c r="G15" i="68"/>
  <c r="G14" i="68"/>
  <c r="G13" i="68"/>
  <c r="G12" i="68"/>
  <c r="G11" i="68"/>
  <c r="G10" i="68"/>
  <c r="L9" i="68"/>
  <c r="G9" i="68"/>
  <c r="G17" i="68" s="1"/>
  <c r="K61" i="67"/>
  <c r="I61" i="67"/>
  <c r="H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61" i="67" s="1"/>
  <c r="F49" i="67"/>
  <c r="K42" i="67"/>
  <c r="I42" i="67"/>
  <c r="H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F42" i="67" s="1"/>
  <c r="K25" i="67"/>
  <c r="I25" i="67"/>
  <c r="H25" i="67"/>
  <c r="E25" i="67"/>
  <c r="D25" i="67"/>
  <c r="F24" i="67"/>
  <c r="F25" i="67" s="1"/>
  <c r="F23" i="67"/>
  <c r="F22" i="67"/>
  <c r="K14" i="67"/>
  <c r="I14" i="67"/>
  <c r="H14" i="67"/>
  <c r="E14" i="67"/>
  <c r="D14" i="67"/>
  <c r="F13" i="67"/>
  <c r="F12" i="67"/>
  <c r="F11" i="67"/>
  <c r="F10" i="67"/>
  <c r="F14" i="67" s="1"/>
  <c r="F9" i="67"/>
  <c r="F8" i="67"/>
  <c r="F7" i="67"/>
  <c r="L33" i="66"/>
  <c r="F33" i="66"/>
  <c r="E33" i="66"/>
  <c r="G32" i="66"/>
  <c r="G31" i="66"/>
  <c r="G30" i="66"/>
  <c r="G29" i="66"/>
  <c r="G28" i="66"/>
  <c r="G33" i="66" s="1"/>
  <c r="L27" i="66"/>
  <c r="G27" i="66"/>
  <c r="F17" i="66"/>
  <c r="E17" i="66"/>
  <c r="G16" i="66"/>
  <c r="G15" i="66"/>
  <c r="G14" i="66"/>
  <c r="G13" i="66"/>
  <c r="G12" i="66"/>
  <c r="G11" i="66"/>
  <c r="G17" i="66" s="1"/>
  <c r="G10" i="66"/>
  <c r="L9" i="66"/>
  <c r="L17" i="66" s="1"/>
  <c r="G9" i="66"/>
  <c r="K85" i="65"/>
  <c r="I85" i="65"/>
  <c r="H85" i="65"/>
  <c r="E85" i="65"/>
  <c r="D85" i="65"/>
  <c r="F84" i="65"/>
  <c r="F83" i="65"/>
  <c r="F82" i="65"/>
  <c r="F85" i="65" s="1"/>
  <c r="F81" i="65"/>
  <c r="F80" i="65"/>
  <c r="F79" i="65"/>
  <c r="F78" i="65"/>
  <c r="F77" i="65"/>
  <c r="K70" i="65"/>
  <c r="I70" i="65"/>
  <c r="H70" i="65"/>
  <c r="E70" i="65"/>
  <c r="D70" i="65"/>
  <c r="F69" i="65"/>
  <c r="F70" i="65" s="1"/>
  <c r="F68" i="65"/>
  <c r="F67" i="65"/>
  <c r="K60" i="65"/>
  <c r="I60" i="65"/>
  <c r="H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F60" i="65" s="1"/>
  <c r="K42" i="65"/>
  <c r="I42" i="65"/>
  <c r="H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42" i="65" s="1"/>
  <c r="K12" i="65"/>
  <c r="I12" i="65"/>
  <c r="H12" i="65"/>
  <c r="E12" i="65"/>
  <c r="D12" i="65"/>
  <c r="F11" i="65"/>
  <c r="F10" i="65"/>
  <c r="F9" i="65"/>
  <c r="F8" i="65"/>
  <c r="F7" i="65"/>
  <c r="F12" i="65" s="1"/>
</calcChain>
</file>

<file path=xl/sharedStrings.xml><?xml version="1.0" encoding="utf-8"?>
<sst xmlns="http://schemas.openxmlformats.org/spreadsheetml/2006/main" count="2772" uniqueCount="506">
  <si>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</si>
  <si>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</si>
  <si>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</si>
  <si>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</si>
  <si>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</si>
  <si>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</si>
  <si>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</si>
  <si>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</si>
  <si>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</si>
  <si>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</si>
  <si>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</si>
  <si>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</si>
  <si>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</si>
  <si>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</si>
  <si>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</si>
  <si>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</si>
  <si>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</si>
  <si>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</si>
  <si>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</si>
  <si>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</si>
  <si>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</si>
  <si>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</si>
  <si>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</si>
  <si>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</si>
  <si>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</si>
  <si>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</si>
  <si>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</si>
  <si>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</si>
  <si>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</si>
  <si>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</si>
  <si>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</si>
  <si>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</si>
  <si>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</si>
  <si>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</si>
  <si>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</si>
  <si>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</si>
  <si>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</si>
  <si>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</si>
  <si>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</si>
  <si>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</si>
  <si>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</si>
  <si>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</si>
  <si>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</si>
  <si>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</si>
  <si>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</si>
  <si>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</si>
  <si>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</si>
  <si>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</si>
  <si>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</si>
  <si>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</si>
  <si>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</si>
  <si>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</si>
  <si>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</si>
  <si>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</si>
  <si>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</si>
  <si>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</si>
  <si>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</si>
  <si>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</si>
  <si>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</si>
  <si>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</si>
  <si>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</si>
  <si>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</si>
  <si>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</si>
  <si>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</si>
  <si>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</si>
  <si>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</si>
  <si>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</si>
  <si>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</si>
  <si>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</si>
  <si>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</si>
  <si>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</si>
  <si>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</si>
  <si>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</si>
  <si>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</si>
  <si>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</si>
  <si>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</si>
  <si>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</si>
  <si>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</si>
  <si>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</si>
  <si>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</si>
  <si>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</si>
  <si>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</si>
  <si>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</si>
  <si>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</si>
  <si>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</si>
  <si>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</si>
  <si>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</si>
  <si>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</si>
  <si>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</si>
  <si>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</si>
  <si>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</si>
  <si>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</si>
  <si>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</si>
  <si>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</si>
  <si>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</si>
  <si>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</si>
  <si>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</si>
  <si>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</si>
  <si>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</si>
  <si>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</si>
  <si>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</si>
  <si>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</si>
  <si>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</si>
  <si>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</si>
  <si>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</si>
  <si>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</si>
  <si>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</si>
  <si>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</si>
  <si>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</si>
  <si>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</si>
  <si>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</si>
  <si>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</si>
  <si>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</si>
  <si>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</si>
  <si>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</si>
  <si>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</si>
  <si>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</si>
  <si>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</si>
  <si>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</si>
  <si>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</si>
  <si>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</si>
  <si>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</si>
  <si>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</si>
  <si>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</si>
  <si>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</si>
  <si>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</si>
  <si>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</si>
  <si>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</si>
  <si>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</si>
  <si>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</si>
  <si>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</si>
  <si>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</si>
  <si>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</si>
  <si>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</si>
  <si>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</si>
  <si>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</si>
  <si>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</si>
  <si>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</si>
  <si>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</si>
  <si>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</si>
  <si>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</si>
  <si>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</si>
  <si>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</si>
  <si>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</si>
  <si>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</si>
  <si>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</si>
  <si>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</si>
  <si>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</si>
  <si>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</si>
  <si>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</si>
  <si>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</si>
  <si>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</si>
  <si>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</si>
  <si>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</si>
  <si>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</si>
  <si>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</si>
  <si>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</si>
  <si>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</si>
  <si>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</si>
  <si>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</si>
  <si>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</si>
  <si>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</si>
  <si>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</si>
  <si>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</si>
  <si>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</si>
  <si>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</si>
  <si>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</si>
  <si>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</si>
  <si>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</si>
  <si>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</si>
  <si>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</si>
  <si>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</si>
  <si>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</si>
  <si>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</si>
  <si>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</si>
  <si>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</si>
  <si>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</si>
  <si>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</si>
  <si>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</si>
  <si>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</si>
  <si>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</si>
  <si>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</si>
  <si>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</si>
  <si>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</si>
  <si>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</si>
  <si>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</si>
  <si>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</si>
  <si>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</si>
  <si>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</si>
  <si>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</si>
  <si>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</si>
  <si>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</si>
  <si>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</si>
  <si>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</si>
  <si>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</si>
  <si>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</si>
  <si>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</si>
  <si>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</si>
  <si>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</si>
  <si>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</si>
  <si>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</si>
  <si>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</si>
  <si>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</si>
  <si>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</si>
  <si>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</si>
  <si>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</si>
  <si>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</si>
  <si>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</si>
  <si>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</si>
  <si>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</si>
  <si>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</si>
  <si>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</si>
  <si>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</si>
  <si>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</si>
  <si>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</si>
  <si>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</si>
  <si>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</si>
  <si>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</si>
  <si>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</si>
  <si>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</si>
  <si>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</si>
  <si>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</si>
  <si>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</si>
  <si>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</si>
  <si>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</si>
  <si>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</si>
  <si>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</si>
  <si>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</si>
  <si>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</si>
  <si>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</si>
  <si>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</si>
  <si>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</si>
  <si>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</si>
  <si>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</si>
  <si>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</si>
  <si>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</si>
  <si>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</si>
  <si>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</si>
  <si>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</si>
  <si>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</si>
  <si>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</si>
  <si>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</si>
  <si>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</si>
  <si>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</si>
  <si>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</si>
  <si>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</si>
  <si>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</si>
  <si>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</si>
  <si>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</si>
  <si>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</si>
  <si>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</si>
  <si>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</si>
  <si>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</si>
  <si>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</si>
  <si>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</si>
  <si>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</si>
  <si>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</si>
  <si>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</si>
  <si>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</si>
  <si>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</si>
  <si>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</si>
  <si>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</si>
  <si>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</si>
  <si>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</si>
  <si>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</si>
  <si>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</si>
  <si>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</si>
  <si>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</si>
  <si>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</si>
  <si>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</si>
  <si>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</si>
  <si>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</si>
  <si>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</si>
  <si>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</si>
  <si>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</si>
  <si>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</si>
  <si>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</si>
  <si>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</si>
  <si>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</si>
  <si>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</si>
  <si>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</si>
  <si>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</si>
  <si>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</si>
  <si>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</si>
  <si>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</si>
  <si>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</si>
  <si>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</si>
  <si>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</si>
  <si>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</si>
  <si>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</si>
  <si>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</si>
  <si>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</si>
  <si>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</si>
  <si>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</si>
  <si>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</si>
  <si>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</si>
  <si>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</si>
  <si>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</si>
  <si>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</si>
  <si>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</si>
  <si>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</si>
  <si>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</si>
  <si>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</si>
  <si>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</si>
  <si>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</si>
  <si>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</si>
  <si>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</si>
  <si>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</si>
  <si>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</si>
  <si>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</si>
  <si>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</si>
  <si>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</si>
  <si>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</si>
  <si>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</si>
  <si>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</si>
  <si>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</si>
  <si>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</si>
  <si>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</si>
  <si>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</si>
  <si>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</si>
  <si>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</si>
  <si>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</si>
  <si>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</si>
  <si>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</si>
  <si>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</si>
  <si>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</si>
  <si>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</si>
  <si>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</si>
  <si>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</si>
  <si>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</si>
  <si>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</si>
  <si>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</si>
  <si>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</si>
  <si>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</si>
  <si>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</si>
  <si>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</si>
  <si>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</si>
  <si>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</si>
  <si>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</si>
  <si>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</si>
  <si>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</si>
  <si>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</si>
  <si>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</si>
  <si>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</si>
  <si>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</si>
  <si>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</si>
  <si>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</si>
  <si>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</si>
  <si>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</si>
  <si>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</si>
  <si>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</si>
  <si>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</si>
  <si>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</si>
  <si>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</si>
  <si>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</si>
  <si>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</si>
  <si>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</si>
  <si>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</si>
  <si>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</si>
  <si>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</si>
  <si>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</si>
  <si>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</si>
  <si>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</si>
  <si>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</si>
  <si>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</si>
  <si>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</si>
  <si>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</si>
  <si>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</si>
  <si>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</si>
  <si>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</si>
  <si>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</si>
  <si>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</si>
  <si>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</si>
  <si>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</si>
  <si>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</si>
  <si>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</si>
  <si>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</si>
  <si>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</si>
  <si>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</si>
  <si>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</si>
  <si>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</si>
  <si>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</si>
  <si>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</si>
  <si>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</si>
  <si>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</si>
  <si>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</si>
  <si>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</si>
  <si>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</si>
  <si>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</si>
  <si>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</si>
  <si>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</si>
  <si>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</si>
  <si>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</si>
  <si>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H25-0164-01-01 02 03 04GA                         H25-0165-01-01 02 03GA H25-0166-01-01 02 03 04GA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</si>
  <si>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</si>
  <si>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</si>
  <si>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</si>
  <si>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</si>
  <si>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</si>
  <si>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</si>
  <si>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</si>
  <si>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</si>
  <si>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</si>
  <si>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</si>
  <si>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</si>
  <si>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</si>
  <si>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</si>
  <si>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</si>
  <si>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</si>
  <si>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</si>
  <si>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</si>
  <si>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</si>
  <si>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</si>
  <si>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</si>
  <si>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</si>
  <si>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</si>
  <si>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</si>
  <si>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</si>
  <si>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</si>
  <si>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</si>
  <si>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</si>
  <si>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</si>
  <si>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</si>
  <si>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</si>
  <si>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</si>
  <si>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</si>
  <si>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</si>
  <si>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</si>
  <si>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</si>
  <si>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</si>
  <si>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</si>
  <si>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</si>
  <si>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</si>
  <si>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</si>
  <si>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</si>
  <si>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</si>
  <si>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</si>
  <si>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</si>
  <si>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</si>
  <si>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</si>
  <si>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</si>
  <si>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</si>
  <si>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</si>
  <si>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</si>
  <si>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</si>
  <si>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</si>
  <si>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</si>
  <si>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</si>
  <si>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</si>
  <si>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</si>
  <si>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</si>
  <si>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</si>
  <si>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</si>
  <si>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</si>
  <si>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</si>
  <si>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</si>
  <si>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</si>
  <si>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</si>
  <si>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</si>
  <si>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</si>
  <si>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</si>
  <si>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</si>
  <si>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</si>
  <si>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</si>
  <si>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</si>
  <si>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</si>
  <si>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</si>
  <si>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</si>
  <si>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</si>
  <si>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</si>
  <si>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</si>
  <si>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</si>
  <si>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</si>
  <si>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</si>
  <si>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</si>
  <si>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</si>
  <si>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</si>
  <si>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</si>
  <si>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</si>
  <si>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</si>
  <si>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</si>
  <si>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</si>
  <si>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</si>
  <si>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</si>
  <si>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</si>
  <si>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</si>
  <si>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4-6</t>
  </si>
  <si>
    <t>7-9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</si>
  <si>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</si>
  <si>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</si>
  <si>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</si>
  <si>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GA25-0167-01-01 02 03 04</t>
  </si>
  <si>
    <t>S/M</t>
  </si>
  <si>
    <t>M/L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</si>
  <si>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</si>
  <si>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</si>
  <si>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</si>
  <si>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H25-0030-02-01 02 03</t>
  </si>
  <si>
    <t>H25-0164-01-01 02 03 04</t>
  </si>
  <si>
    <t>S</t>
  </si>
  <si>
    <t>M</t>
  </si>
  <si>
    <t>L</t>
  </si>
  <si>
    <t>XL</t>
  </si>
  <si>
    <t>H25-0165-01-01 02 03 04</t>
  </si>
  <si>
    <t>H25-0166-01-01 02 03 04</t>
  </si>
  <si>
    <t>顺心捷达 S70899185874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</si>
</sst>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0_);[Red]\(0.00\)"/>
    <numFmt numFmtId="179" formatCode="0.000_ "/>
  </numFmts>
  <fonts count="30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charset val="134"/>
    </font>
    <font>
      <b/>
      <sz val="15"/>
      <name val="Calibri"/>
      <family val="2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  <font>
      <b/>
      <sz val="11"/>
      <color indexed="3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1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177" fontId="9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0" xfId="0" applyFont="1" applyFill="1">
      <alignment vertical="center"/>
    </xf>
    <xf numFmtId="0" fontId="16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79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49" fontId="29" fillId="3" borderId="5" xfId="0" applyNumberFormat="1" applyFont="1" applyFill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70" t="s">
        <v>1</v>
      </c>
      <c r="B1" s="71"/>
      <c r="C1" s="71"/>
      <c r="D1" s="71"/>
      <c r="E1" s="71"/>
      <c r="F1" s="71"/>
      <c r="G1" s="72"/>
      <c r="H1" s="71"/>
      <c r="I1" s="71"/>
      <c r="J1" s="71"/>
      <c r="K1" s="71"/>
      <c r="L1" s="48"/>
    </row>
    <row r="2" spans="1:12" ht="15" x14ac:dyDescent="0.15">
      <c r="A2" s="73" t="s">
        <v>2</v>
      </c>
      <c r="B2" s="73"/>
      <c r="C2" s="73"/>
      <c r="D2" s="74" t="s">
        <v>107</v>
      </c>
      <c r="E2" s="74"/>
      <c r="F2" s="74"/>
      <c r="G2" s="75"/>
      <c r="H2" s="74"/>
      <c r="I2" s="74"/>
      <c r="J2" s="74"/>
      <c r="K2" s="74"/>
      <c r="L2" s="48"/>
    </row>
    <row r="3" spans="1:12" x14ac:dyDescent="0.15">
      <c r="A3" s="76" t="s">
        <v>3</v>
      </c>
      <c r="B3" s="77"/>
      <c r="C3" s="77"/>
      <c r="D3" s="78"/>
      <c r="E3" s="79"/>
      <c r="F3" s="79"/>
      <c r="G3" s="79"/>
      <c r="H3" s="79"/>
      <c r="I3" s="79"/>
      <c r="J3" s="79"/>
      <c r="K3" s="79"/>
      <c r="L3" s="79"/>
    </row>
    <row r="4" spans="1:12" x14ac:dyDescent="0.15">
      <c r="A4" s="77"/>
      <c r="B4" s="77"/>
      <c r="C4" s="77"/>
      <c r="D4" s="78"/>
      <c r="E4" s="79"/>
      <c r="F4" s="79"/>
      <c r="G4" s="79"/>
      <c r="H4" s="79"/>
      <c r="I4" s="79"/>
      <c r="J4" s="79"/>
      <c r="K4" s="79"/>
      <c r="L4" s="79"/>
    </row>
    <row r="5" spans="1:12" ht="25.5" x14ac:dyDescent="0.15">
      <c r="A5" s="5" t="s">
        <v>4</v>
      </c>
      <c r="B5" s="6" t="s">
        <v>5</v>
      </c>
      <c r="C5" s="7" t="s">
        <v>6</v>
      </c>
      <c r="D5" s="8" t="s">
        <v>8</v>
      </c>
      <c r="E5" s="8" t="s">
        <v>9</v>
      </c>
      <c r="F5" s="8" t="s">
        <v>10</v>
      </c>
      <c r="G5" s="7" t="s">
        <v>11</v>
      </c>
      <c r="H5" s="19" t="s">
        <v>12</v>
      </c>
      <c r="I5" s="19" t="s">
        <v>13</v>
      </c>
      <c r="J5" s="19" t="s">
        <v>108</v>
      </c>
      <c r="K5" s="19" t="s">
        <v>15</v>
      </c>
      <c r="L5" s="19" t="s">
        <v>16</v>
      </c>
    </row>
    <row r="6" spans="1:12" ht="24.75" x14ac:dyDescent="0.15">
      <c r="A6" s="39" t="s">
        <v>17</v>
      </c>
      <c r="B6" s="40" t="s">
        <v>18</v>
      </c>
      <c r="C6" s="41" t="s">
        <v>19</v>
      </c>
      <c r="D6" s="42" t="s">
        <v>21</v>
      </c>
      <c r="E6" s="43" t="s">
        <v>22</v>
      </c>
      <c r="F6" s="43" t="s">
        <v>23</v>
      </c>
      <c r="G6" s="44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9" t="s">
        <v>29</v>
      </c>
    </row>
    <row r="7" spans="1:12" ht="40.5" x14ac:dyDescent="0.15">
      <c r="A7" s="15" t="s">
        <v>109</v>
      </c>
      <c r="B7" s="15" t="s">
        <v>110</v>
      </c>
      <c r="C7" s="15" t="s">
        <v>111</v>
      </c>
      <c r="D7" s="15">
        <v>2500</v>
      </c>
      <c r="E7" s="15"/>
      <c r="F7" s="15">
        <f>D7+E7</f>
        <v>2500</v>
      </c>
      <c r="G7" s="47" t="s">
        <v>112</v>
      </c>
      <c r="H7" s="15">
        <v>15.1</v>
      </c>
      <c r="I7" s="15">
        <v>16.100000000000001</v>
      </c>
      <c r="J7" s="15" t="s">
        <v>47</v>
      </c>
      <c r="K7" s="15">
        <v>3.9E-2</v>
      </c>
      <c r="L7" s="17" t="s">
        <v>113</v>
      </c>
    </row>
    <row r="8" spans="1:12" x14ac:dyDescent="0.15">
      <c r="B8" s="15"/>
      <c r="C8" s="15"/>
      <c r="D8" s="15">
        <v>2500</v>
      </c>
      <c r="E8" s="15"/>
      <c r="F8" s="15">
        <f>D8+E8</f>
        <v>2500</v>
      </c>
      <c r="G8" s="15" t="s">
        <v>114</v>
      </c>
      <c r="H8" s="15">
        <v>15.1</v>
      </c>
      <c r="I8" s="15">
        <v>16.100000000000001</v>
      </c>
      <c r="J8" s="15" t="s">
        <v>47</v>
      </c>
      <c r="K8" s="15">
        <v>3.9E-2</v>
      </c>
      <c r="L8" s="15"/>
    </row>
    <row r="9" spans="1:12" x14ac:dyDescent="0.15">
      <c r="B9" s="15"/>
      <c r="C9" s="15"/>
      <c r="D9" s="15">
        <v>2500</v>
      </c>
      <c r="E9" s="15"/>
      <c r="F9" s="15">
        <f>D9+E9</f>
        <v>2500</v>
      </c>
      <c r="G9" s="15" t="s">
        <v>115</v>
      </c>
      <c r="H9" s="15">
        <v>15.1</v>
      </c>
      <c r="I9" s="15">
        <v>16.100000000000001</v>
      </c>
      <c r="J9" s="15" t="s">
        <v>47</v>
      </c>
      <c r="K9" s="15">
        <v>3.9E-2</v>
      </c>
      <c r="L9" s="15"/>
    </row>
    <row r="10" spans="1:12" x14ac:dyDescent="0.15">
      <c r="B10" s="15"/>
      <c r="C10" s="15"/>
      <c r="D10" s="15">
        <v>2500</v>
      </c>
      <c r="E10" s="15"/>
      <c r="F10" s="15">
        <f>D10+E10</f>
        <v>2500</v>
      </c>
      <c r="G10" s="15" t="s">
        <v>116</v>
      </c>
      <c r="H10" s="15">
        <v>15.1</v>
      </c>
      <c r="I10" s="15">
        <v>16.100000000000001</v>
      </c>
      <c r="J10" s="15" t="s">
        <v>47</v>
      </c>
      <c r="K10" s="15">
        <v>3.9E-2</v>
      </c>
      <c r="L10" s="15"/>
    </row>
    <row r="11" spans="1:12" x14ac:dyDescent="0.15">
      <c r="B11" s="15"/>
      <c r="C11" s="15"/>
      <c r="D11" s="15">
        <v>925</v>
      </c>
      <c r="E11" s="15">
        <v>350</v>
      </c>
      <c r="F11" s="15">
        <f>D11+E11</f>
        <v>1275</v>
      </c>
      <c r="G11" s="15" t="s">
        <v>117</v>
      </c>
      <c r="H11" s="15">
        <v>7</v>
      </c>
      <c r="I11" s="15">
        <v>8</v>
      </c>
      <c r="J11" s="15" t="s">
        <v>118</v>
      </c>
      <c r="K11" s="15">
        <v>0.02</v>
      </c>
      <c r="L11" s="15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70" t="s">
        <v>1</v>
      </c>
      <c r="B14" s="71"/>
      <c r="C14" s="71"/>
      <c r="D14" s="71"/>
      <c r="E14" s="71"/>
      <c r="F14" s="71"/>
      <c r="G14" s="72"/>
      <c r="H14" s="71"/>
      <c r="I14" s="71"/>
      <c r="J14" s="71"/>
      <c r="K14" s="71"/>
      <c r="L14" s="48"/>
    </row>
    <row r="15" spans="1:12" ht="15" x14ac:dyDescent="0.15">
      <c r="A15" s="73" t="s">
        <v>2</v>
      </c>
      <c r="B15" s="73"/>
      <c r="C15" s="73"/>
      <c r="D15" s="74" t="s">
        <v>107</v>
      </c>
      <c r="E15" s="74"/>
      <c r="F15" s="74"/>
      <c r="G15" s="75"/>
      <c r="H15" s="74"/>
      <c r="I15" s="74"/>
      <c r="J15" s="74"/>
      <c r="K15" s="74"/>
      <c r="L15" s="48"/>
    </row>
    <row r="16" spans="1:12" x14ac:dyDescent="0.15">
      <c r="A16" s="76" t="s">
        <v>3</v>
      </c>
      <c r="B16" s="77"/>
      <c r="C16" s="77"/>
      <c r="D16" s="78"/>
      <c r="E16" s="79"/>
      <c r="F16" s="79"/>
      <c r="G16" s="79"/>
      <c r="H16" s="79"/>
      <c r="I16" s="79"/>
      <c r="J16" s="79"/>
      <c r="K16" s="79"/>
      <c r="L16" s="79"/>
    </row>
    <row r="17" spans="1:12" x14ac:dyDescent="0.15">
      <c r="A17" s="77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</row>
    <row r="18" spans="1:12" ht="24.75" x14ac:dyDescent="0.15">
      <c r="A18" s="39" t="s">
        <v>17</v>
      </c>
      <c r="B18" s="40" t="s">
        <v>18</v>
      </c>
      <c r="C18" s="41" t="s">
        <v>19</v>
      </c>
      <c r="D18" s="42" t="s">
        <v>21</v>
      </c>
      <c r="E18" s="43" t="s">
        <v>22</v>
      </c>
      <c r="F18" s="43" t="s">
        <v>23</v>
      </c>
      <c r="G18" s="44" t="s">
        <v>24</v>
      </c>
      <c r="H18" s="45" t="s">
        <v>25</v>
      </c>
      <c r="I18" s="45" t="s">
        <v>26</v>
      </c>
      <c r="J18" s="45" t="s">
        <v>27</v>
      </c>
      <c r="K18" s="45" t="s">
        <v>28</v>
      </c>
      <c r="L18" s="49" t="s">
        <v>29</v>
      </c>
    </row>
    <row r="19" spans="1:12" ht="40.5" x14ac:dyDescent="0.15">
      <c r="A19" s="15" t="s">
        <v>109</v>
      </c>
      <c r="B19" s="15" t="s">
        <v>119</v>
      </c>
      <c r="C19" s="15" t="s">
        <v>111</v>
      </c>
      <c r="D19" s="15">
        <v>3000</v>
      </c>
      <c r="E19" s="15"/>
      <c r="F19" s="15">
        <f>D19+E19</f>
        <v>3000</v>
      </c>
      <c r="G19" s="47" t="s">
        <v>120</v>
      </c>
      <c r="H19" s="15">
        <v>18.3</v>
      </c>
      <c r="I19" s="15">
        <v>19.3</v>
      </c>
      <c r="J19" s="15" t="s">
        <v>47</v>
      </c>
      <c r="K19" s="15">
        <v>3.9E-2</v>
      </c>
      <c r="L19" s="17" t="s">
        <v>121</v>
      </c>
    </row>
    <row r="20" spans="1:12" x14ac:dyDescent="0.15">
      <c r="B20" s="15"/>
      <c r="C20" s="15"/>
      <c r="D20" s="15">
        <v>3000</v>
      </c>
      <c r="E20" s="15"/>
      <c r="F20" s="15">
        <f t="shared" ref="F20:F41" si="0">D20+E20</f>
        <v>3000</v>
      </c>
      <c r="G20" s="15" t="s">
        <v>122</v>
      </c>
      <c r="H20" s="15">
        <v>18.3</v>
      </c>
      <c r="I20" s="15">
        <v>19.3</v>
      </c>
      <c r="J20" s="15" t="s">
        <v>47</v>
      </c>
      <c r="K20" s="15">
        <v>3.9E-2</v>
      </c>
      <c r="L20" s="15"/>
    </row>
    <row r="21" spans="1:12" x14ac:dyDescent="0.15">
      <c r="B21" s="15"/>
      <c r="C21" s="15"/>
      <c r="D21" s="15">
        <v>3000</v>
      </c>
      <c r="E21" s="15"/>
      <c r="F21" s="15">
        <f t="shared" si="0"/>
        <v>3000</v>
      </c>
      <c r="G21" s="15" t="s">
        <v>123</v>
      </c>
      <c r="H21" s="15">
        <v>18.3</v>
      </c>
      <c r="I21" s="15">
        <v>19.3</v>
      </c>
      <c r="J21" s="15" t="s">
        <v>47</v>
      </c>
      <c r="K21" s="15">
        <v>3.9E-2</v>
      </c>
      <c r="L21" s="15"/>
    </row>
    <row r="22" spans="1:12" x14ac:dyDescent="0.15">
      <c r="B22" s="15"/>
      <c r="C22" s="15"/>
      <c r="D22" s="15">
        <v>3000</v>
      </c>
      <c r="E22" s="15"/>
      <c r="F22" s="15">
        <f t="shared" si="0"/>
        <v>3000</v>
      </c>
      <c r="G22" s="15" t="s">
        <v>124</v>
      </c>
      <c r="H22" s="15">
        <v>18.3</v>
      </c>
      <c r="I22" s="15">
        <v>19.3</v>
      </c>
      <c r="J22" s="15" t="s">
        <v>47</v>
      </c>
      <c r="K22" s="15">
        <v>3.9E-2</v>
      </c>
      <c r="L22" s="15"/>
    </row>
    <row r="23" spans="1:12" x14ac:dyDescent="0.15">
      <c r="B23" s="15"/>
      <c r="C23" s="15"/>
      <c r="D23" s="15">
        <v>3000</v>
      </c>
      <c r="E23" s="15"/>
      <c r="F23" s="15">
        <f t="shared" si="0"/>
        <v>3000</v>
      </c>
      <c r="G23" s="15" t="s">
        <v>125</v>
      </c>
      <c r="H23" s="15">
        <v>18.3</v>
      </c>
      <c r="I23" s="15">
        <v>19.3</v>
      </c>
      <c r="J23" s="15" t="s">
        <v>47</v>
      </c>
      <c r="K23" s="15">
        <v>3.9E-2</v>
      </c>
      <c r="L23" s="15"/>
    </row>
    <row r="24" spans="1:12" x14ac:dyDescent="0.15">
      <c r="B24" s="15"/>
      <c r="C24" s="15"/>
      <c r="D24" s="15">
        <v>3000</v>
      </c>
      <c r="E24" s="15"/>
      <c r="F24" s="15">
        <f t="shared" si="0"/>
        <v>3000</v>
      </c>
      <c r="G24" s="15" t="s">
        <v>126</v>
      </c>
      <c r="H24" s="15">
        <v>18.3</v>
      </c>
      <c r="I24" s="15">
        <v>19.3</v>
      </c>
      <c r="J24" s="15" t="s">
        <v>47</v>
      </c>
      <c r="K24" s="15">
        <v>3.9E-2</v>
      </c>
      <c r="L24" s="15"/>
    </row>
    <row r="25" spans="1:12" x14ac:dyDescent="0.15">
      <c r="B25" s="15"/>
      <c r="C25" s="15"/>
      <c r="D25" s="15">
        <v>3000</v>
      </c>
      <c r="E25" s="15"/>
      <c r="F25" s="15">
        <f t="shared" si="0"/>
        <v>3000</v>
      </c>
      <c r="G25" s="15" t="s">
        <v>127</v>
      </c>
      <c r="H25" s="15">
        <v>18.3</v>
      </c>
      <c r="I25" s="15">
        <v>19.3</v>
      </c>
      <c r="J25" s="15" t="s">
        <v>47</v>
      </c>
      <c r="K25" s="15">
        <v>3.9E-2</v>
      </c>
      <c r="L25" s="15"/>
    </row>
    <row r="26" spans="1:12" x14ac:dyDescent="0.15">
      <c r="B26" s="15"/>
      <c r="C26" s="15"/>
      <c r="D26" s="15">
        <v>3000</v>
      </c>
      <c r="E26" s="15"/>
      <c r="F26" s="15">
        <f t="shared" si="0"/>
        <v>3000</v>
      </c>
      <c r="G26" s="15" t="s">
        <v>128</v>
      </c>
      <c r="H26" s="15">
        <v>18.3</v>
      </c>
      <c r="I26" s="15">
        <v>19.3</v>
      </c>
      <c r="J26" s="15" t="s">
        <v>47</v>
      </c>
      <c r="K26" s="15">
        <v>3.9E-2</v>
      </c>
      <c r="L26" s="15"/>
    </row>
    <row r="27" spans="1:12" x14ac:dyDescent="0.15">
      <c r="B27" s="15"/>
      <c r="C27" s="15"/>
      <c r="D27" s="15">
        <v>3000</v>
      </c>
      <c r="E27" s="15"/>
      <c r="F27" s="15">
        <f t="shared" si="0"/>
        <v>3000</v>
      </c>
      <c r="G27" s="15" t="s">
        <v>129</v>
      </c>
      <c r="H27" s="15">
        <v>18.3</v>
      </c>
      <c r="I27" s="15">
        <v>19.3</v>
      </c>
      <c r="J27" s="15" t="s">
        <v>47</v>
      </c>
      <c r="K27" s="15">
        <v>3.9E-2</v>
      </c>
      <c r="L27" s="15"/>
    </row>
    <row r="28" spans="1:12" x14ac:dyDescent="0.15">
      <c r="B28" s="15"/>
      <c r="C28" s="15"/>
      <c r="D28" s="15">
        <v>3000</v>
      </c>
      <c r="E28" s="15"/>
      <c r="F28" s="15">
        <f t="shared" si="0"/>
        <v>3000</v>
      </c>
      <c r="G28" s="15" t="s">
        <v>130</v>
      </c>
      <c r="H28" s="15">
        <v>18.3</v>
      </c>
      <c r="I28" s="15">
        <v>19.3</v>
      </c>
      <c r="J28" s="15" t="s">
        <v>47</v>
      </c>
      <c r="K28" s="15">
        <v>3.9E-2</v>
      </c>
      <c r="L28" s="15"/>
    </row>
    <row r="29" spans="1:12" x14ac:dyDescent="0.15">
      <c r="B29" s="15"/>
      <c r="C29" s="15"/>
      <c r="D29" s="15">
        <v>3000</v>
      </c>
      <c r="E29" s="15"/>
      <c r="F29" s="15">
        <f t="shared" si="0"/>
        <v>3000</v>
      </c>
      <c r="G29" s="15" t="s">
        <v>131</v>
      </c>
      <c r="H29" s="15">
        <v>18.3</v>
      </c>
      <c r="I29" s="15">
        <v>19.3</v>
      </c>
      <c r="J29" s="15" t="s">
        <v>47</v>
      </c>
      <c r="K29" s="15">
        <v>3.9E-2</v>
      </c>
      <c r="L29" s="15"/>
    </row>
    <row r="30" spans="1:12" x14ac:dyDescent="0.15">
      <c r="B30" s="15"/>
      <c r="C30" s="15"/>
      <c r="D30" s="15">
        <v>3000</v>
      </c>
      <c r="E30" s="15"/>
      <c r="F30" s="15">
        <f t="shared" si="0"/>
        <v>3000</v>
      </c>
      <c r="G30" s="15" t="s">
        <v>132</v>
      </c>
      <c r="H30" s="15">
        <v>18.3</v>
      </c>
      <c r="I30" s="15">
        <v>19.3</v>
      </c>
      <c r="J30" s="15" t="s">
        <v>47</v>
      </c>
      <c r="K30" s="15">
        <v>3.9E-2</v>
      </c>
      <c r="L30" s="15"/>
    </row>
    <row r="31" spans="1:12" x14ac:dyDescent="0.15">
      <c r="B31" s="15"/>
      <c r="C31" s="15"/>
      <c r="D31" s="15">
        <v>3000</v>
      </c>
      <c r="E31" s="15"/>
      <c r="F31" s="15">
        <f t="shared" si="0"/>
        <v>3000</v>
      </c>
      <c r="G31" s="15" t="s">
        <v>133</v>
      </c>
      <c r="H31" s="15">
        <v>18.3</v>
      </c>
      <c r="I31" s="15">
        <v>19.3</v>
      </c>
      <c r="J31" s="15" t="s">
        <v>47</v>
      </c>
      <c r="K31" s="15">
        <v>3.9E-2</v>
      </c>
      <c r="L31" s="15"/>
    </row>
    <row r="32" spans="1:12" x14ac:dyDescent="0.15">
      <c r="B32" s="15"/>
      <c r="C32" s="15"/>
      <c r="D32" s="15">
        <v>3000</v>
      </c>
      <c r="E32" s="15"/>
      <c r="F32" s="15">
        <f t="shared" si="0"/>
        <v>3000</v>
      </c>
      <c r="G32" s="15" t="s">
        <v>134</v>
      </c>
      <c r="H32" s="15">
        <v>18.3</v>
      </c>
      <c r="I32" s="15">
        <v>19.3</v>
      </c>
      <c r="J32" s="15" t="s">
        <v>47</v>
      </c>
      <c r="K32" s="15">
        <v>3.9E-2</v>
      </c>
      <c r="L32" s="15"/>
    </row>
    <row r="33" spans="1:12" x14ac:dyDescent="0.15">
      <c r="B33" s="15"/>
      <c r="C33" s="15"/>
      <c r="D33" s="15">
        <v>3000</v>
      </c>
      <c r="E33" s="15"/>
      <c r="F33" s="15">
        <f t="shared" si="0"/>
        <v>3000</v>
      </c>
      <c r="G33" s="15" t="s">
        <v>135</v>
      </c>
      <c r="H33" s="15">
        <v>18.3</v>
      </c>
      <c r="I33" s="15">
        <v>19.3</v>
      </c>
      <c r="J33" s="15" t="s">
        <v>47</v>
      </c>
      <c r="K33" s="15">
        <v>3.9E-2</v>
      </c>
      <c r="L33" s="15"/>
    </row>
    <row r="34" spans="1:12" x14ac:dyDescent="0.15">
      <c r="B34" s="15"/>
      <c r="C34" s="15"/>
      <c r="D34" s="15">
        <v>3000</v>
      </c>
      <c r="E34" s="15"/>
      <c r="F34" s="15">
        <f t="shared" si="0"/>
        <v>3000</v>
      </c>
      <c r="G34" s="15" t="s">
        <v>136</v>
      </c>
      <c r="H34" s="15">
        <v>18.3</v>
      </c>
      <c r="I34" s="15">
        <v>19.3</v>
      </c>
      <c r="J34" s="15" t="s">
        <v>47</v>
      </c>
      <c r="K34" s="15">
        <v>3.9E-2</v>
      </c>
      <c r="L34" s="15"/>
    </row>
    <row r="35" spans="1:12" x14ac:dyDescent="0.15">
      <c r="B35" s="15"/>
      <c r="C35" s="15"/>
      <c r="D35" s="15">
        <v>3000</v>
      </c>
      <c r="E35" s="15"/>
      <c r="F35" s="15">
        <f t="shared" si="0"/>
        <v>3000</v>
      </c>
      <c r="G35" s="15" t="s">
        <v>137</v>
      </c>
      <c r="H35" s="15">
        <v>18.3</v>
      </c>
      <c r="I35" s="15">
        <v>19.3</v>
      </c>
      <c r="J35" s="15" t="s">
        <v>47</v>
      </c>
      <c r="K35" s="15">
        <v>3.9E-2</v>
      </c>
      <c r="L35" s="15"/>
    </row>
    <row r="36" spans="1:12" x14ac:dyDescent="0.15">
      <c r="B36" s="15"/>
      <c r="C36" s="15"/>
      <c r="D36" s="15">
        <v>3000</v>
      </c>
      <c r="E36" s="15"/>
      <c r="F36" s="15">
        <f t="shared" si="0"/>
        <v>3000</v>
      </c>
      <c r="G36" s="15" t="s">
        <v>138</v>
      </c>
      <c r="H36" s="15">
        <v>18.3</v>
      </c>
      <c r="I36" s="15">
        <v>19.3</v>
      </c>
      <c r="J36" s="15" t="s">
        <v>47</v>
      </c>
      <c r="K36" s="15">
        <v>3.9E-2</v>
      </c>
      <c r="L36" s="15"/>
    </row>
    <row r="37" spans="1:12" x14ac:dyDescent="0.15">
      <c r="B37" s="15"/>
      <c r="C37" s="15"/>
      <c r="D37" s="15">
        <v>3000</v>
      </c>
      <c r="E37" s="15"/>
      <c r="F37" s="15">
        <f t="shared" si="0"/>
        <v>3000</v>
      </c>
      <c r="G37" s="15" t="s">
        <v>139</v>
      </c>
      <c r="H37" s="15">
        <v>18.3</v>
      </c>
      <c r="I37" s="15">
        <v>19.3</v>
      </c>
      <c r="J37" s="15" t="s">
        <v>47</v>
      </c>
      <c r="K37" s="15">
        <v>3.9E-2</v>
      </c>
      <c r="L37" s="15"/>
    </row>
    <row r="38" spans="1:12" x14ac:dyDescent="0.15">
      <c r="B38" s="15"/>
      <c r="C38" s="15"/>
      <c r="D38" s="15">
        <v>3000</v>
      </c>
      <c r="E38" s="15"/>
      <c r="F38" s="15">
        <f t="shared" si="0"/>
        <v>3000</v>
      </c>
      <c r="G38" s="15" t="s">
        <v>140</v>
      </c>
      <c r="H38" s="15">
        <v>18.3</v>
      </c>
      <c r="I38" s="15">
        <v>19.3</v>
      </c>
      <c r="J38" s="15" t="s">
        <v>47</v>
      </c>
      <c r="K38" s="15">
        <v>3.9E-2</v>
      </c>
      <c r="L38" s="15"/>
    </row>
    <row r="39" spans="1:12" x14ac:dyDescent="0.15">
      <c r="B39" s="15"/>
      <c r="C39" s="15"/>
      <c r="D39" s="15">
        <v>3000</v>
      </c>
      <c r="E39" s="15"/>
      <c r="F39" s="15">
        <f t="shared" si="0"/>
        <v>3000</v>
      </c>
      <c r="G39" s="15" t="s">
        <v>141</v>
      </c>
      <c r="H39" s="15">
        <v>18.3</v>
      </c>
      <c r="I39" s="15">
        <v>19.3</v>
      </c>
      <c r="J39" s="15" t="s">
        <v>47</v>
      </c>
      <c r="K39" s="15">
        <v>3.9E-2</v>
      </c>
      <c r="L39" s="15"/>
    </row>
    <row r="40" spans="1:12" x14ac:dyDescent="0.15">
      <c r="B40" s="15"/>
      <c r="C40" s="15"/>
      <c r="D40" s="15">
        <v>2910</v>
      </c>
      <c r="E40" s="15">
        <v>90</v>
      </c>
      <c r="F40" s="15">
        <f t="shared" si="0"/>
        <v>3000</v>
      </c>
      <c r="G40" s="15" t="s">
        <v>142</v>
      </c>
      <c r="H40" s="15">
        <v>18.3</v>
      </c>
      <c r="I40" s="15">
        <v>19.3</v>
      </c>
      <c r="J40" s="15" t="s">
        <v>47</v>
      </c>
      <c r="K40" s="15">
        <v>3.9E-2</v>
      </c>
      <c r="L40" s="15"/>
    </row>
    <row r="41" spans="1:12" x14ac:dyDescent="0.15">
      <c r="B41" s="15"/>
      <c r="C41" s="15"/>
      <c r="D41" s="15"/>
      <c r="E41" s="15">
        <v>1910</v>
      </c>
      <c r="F41" s="15">
        <f t="shared" si="0"/>
        <v>1910</v>
      </c>
      <c r="G41" s="15" t="s">
        <v>143</v>
      </c>
      <c r="H41" s="15">
        <v>11</v>
      </c>
      <c r="I41" s="15">
        <v>12</v>
      </c>
      <c r="J41" s="15" t="s">
        <v>144</v>
      </c>
      <c r="K41" s="66">
        <v>0.03</v>
      </c>
      <c r="L41" s="15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413.60000000000014</v>
      </c>
      <c r="I42">
        <f>SUM(I19:I41)</f>
        <v>436.60000000000014</v>
      </c>
      <c r="K42">
        <f>SUM(K19:K41)</f>
        <v>0.88800000000000023</v>
      </c>
    </row>
    <row r="44" spans="1:12" ht="26.25" x14ac:dyDescent="0.15">
      <c r="A44" s="70" t="s">
        <v>1</v>
      </c>
      <c r="B44" s="71"/>
      <c r="C44" s="71"/>
      <c r="D44" s="71"/>
      <c r="E44" s="71"/>
      <c r="F44" s="71"/>
      <c r="G44" s="72"/>
      <c r="H44" s="71"/>
      <c r="I44" s="71"/>
      <c r="J44" s="71"/>
      <c r="K44" s="71"/>
      <c r="L44" s="48"/>
    </row>
    <row r="45" spans="1:12" ht="15" x14ac:dyDescent="0.15">
      <c r="A45" s="73" t="s">
        <v>2</v>
      </c>
      <c r="B45" s="73"/>
      <c r="C45" s="73"/>
      <c r="D45" s="74" t="s">
        <v>107</v>
      </c>
      <c r="E45" s="74"/>
      <c r="F45" s="74"/>
      <c r="G45" s="75"/>
      <c r="H45" s="74"/>
      <c r="I45" s="74"/>
      <c r="J45" s="74"/>
      <c r="K45" s="74"/>
      <c r="L45" s="48"/>
    </row>
    <row r="46" spans="1:12" x14ac:dyDescent="0.15">
      <c r="A46" s="76" t="s">
        <v>3</v>
      </c>
      <c r="B46" s="77"/>
      <c r="C46" s="77"/>
      <c r="D46" s="78"/>
      <c r="E46" s="79"/>
      <c r="F46" s="79"/>
      <c r="G46" s="79"/>
      <c r="H46" s="79"/>
      <c r="I46" s="79"/>
      <c r="J46" s="79"/>
      <c r="K46" s="79"/>
      <c r="L46" s="79"/>
    </row>
    <row r="47" spans="1:12" x14ac:dyDescent="0.15">
      <c r="A47" s="77"/>
      <c r="B47" s="77"/>
      <c r="C47" s="77"/>
      <c r="D47" s="78"/>
      <c r="E47" s="79"/>
      <c r="F47" s="79"/>
      <c r="G47" s="79"/>
      <c r="H47" s="79"/>
      <c r="I47" s="79"/>
      <c r="J47" s="79"/>
      <c r="K47" s="79"/>
      <c r="L47" s="79"/>
    </row>
    <row r="48" spans="1:12" ht="24.75" x14ac:dyDescent="0.15">
      <c r="A48" s="39" t="s">
        <v>17</v>
      </c>
      <c r="B48" s="40" t="s">
        <v>18</v>
      </c>
      <c r="C48" s="41" t="s">
        <v>19</v>
      </c>
      <c r="D48" s="42" t="s">
        <v>21</v>
      </c>
      <c r="E48" s="43" t="s">
        <v>22</v>
      </c>
      <c r="F48" s="43" t="s">
        <v>23</v>
      </c>
      <c r="G48" s="44" t="s">
        <v>24</v>
      </c>
      <c r="H48" s="45" t="s">
        <v>25</v>
      </c>
      <c r="I48" s="45" t="s">
        <v>26</v>
      </c>
      <c r="J48" s="45" t="s">
        <v>27</v>
      </c>
      <c r="K48" s="45" t="s">
        <v>28</v>
      </c>
      <c r="L48" s="49" t="s">
        <v>29</v>
      </c>
    </row>
    <row r="49" spans="1:12" ht="40.5" x14ac:dyDescent="0.15">
      <c r="A49" s="15" t="s">
        <v>109</v>
      </c>
      <c r="B49" s="15" t="s">
        <v>119</v>
      </c>
      <c r="C49" s="15" t="s">
        <v>111</v>
      </c>
      <c r="D49" s="15">
        <v>3000</v>
      </c>
      <c r="E49" s="15"/>
      <c r="F49" s="15">
        <f>D49+E49</f>
        <v>3000</v>
      </c>
      <c r="G49" s="47" t="s">
        <v>58</v>
      </c>
      <c r="H49" s="15">
        <v>18.3</v>
      </c>
      <c r="I49" s="15">
        <v>19.3</v>
      </c>
      <c r="J49" s="15" t="s">
        <v>47</v>
      </c>
      <c r="K49" s="15">
        <v>3.9E-2</v>
      </c>
      <c r="L49" s="17" t="s">
        <v>145</v>
      </c>
    </row>
    <row r="50" spans="1:12" x14ac:dyDescent="0.15">
      <c r="B50" s="15"/>
      <c r="C50" s="15"/>
      <c r="D50" s="15">
        <v>3000</v>
      </c>
      <c r="E50" s="15"/>
      <c r="F50" s="15">
        <f t="shared" ref="F50:F59" si="1">D50+E50</f>
        <v>3000</v>
      </c>
      <c r="G50" s="15" t="s">
        <v>59</v>
      </c>
      <c r="H50" s="15">
        <v>18.3</v>
      </c>
      <c r="I50" s="15">
        <v>19.3</v>
      </c>
      <c r="J50" s="15" t="s">
        <v>47</v>
      </c>
      <c r="K50" s="15">
        <v>3.9E-2</v>
      </c>
      <c r="L50" s="15"/>
    </row>
    <row r="51" spans="1:12" x14ac:dyDescent="0.15">
      <c r="B51" s="15"/>
      <c r="C51" s="15"/>
      <c r="D51" s="15">
        <v>3000</v>
      </c>
      <c r="E51" s="15"/>
      <c r="F51" s="15">
        <f t="shared" si="1"/>
        <v>3000</v>
      </c>
      <c r="G51" s="15" t="s">
        <v>60</v>
      </c>
      <c r="H51" s="15">
        <v>18.3</v>
      </c>
      <c r="I51" s="15">
        <v>19.3</v>
      </c>
      <c r="J51" s="15" t="s">
        <v>47</v>
      </c>
      <c r="K51" s="15">
        <v>3.9E-2</v>
      </c>
      <c r="L51" s="15"/>
    </row>
    <row r="52" spans="1:12" x14ac:dyDescent="0.15">
      <c r="B52" s="15"/>
      <c r="C52" s="15"/>
      <c r="D52" s="15">
        <v>3000</v>
      </c>
      <c r="E52" s="15"/>
      <c r="F52" s="15">
        <f t="shared" si="1"/>
        <v>3000</v>
      </c>
      <c r="G52" s="15" t="s">
        <v>61</v>
      </c>
      <c r="H52" s="15">
        <v>18.3</v>
      </c>
      <c r="I52" s="15">
        <v>19.3</v>
      </c>
      <c r="J52" s="15" t="s">
        <v>47</v>
      </c>
      <c r="K52" s="15">
        <v>3.9E-2</v>
      </c>
      <c r="L52" s="15"/>
    </row>
    <row r="53" spans="1:12" x14ac:dyDescent="0.15">
      <c r="B53" s="15"/>
      <c r="C53" s="15"/>
      <c r="D53" s="15">
        <v>3000</v>
      </c>
      <c r="E53" s="15"/>
      <c r="F53" s="15">
        <f t="shared" si="1"/>
        <v>3000</v>
      </c>
      <c r="G53" s="15" t="s">
        <v>62</v>
      </c>
      <c r="H53" s="15">
        <v>18.3</v>
      </c>
      <c r="I53" s="15">
        <v>19.3</v>
      </c>
      <c r="J53" s="15" t="s">
        <v>47</v>
      </c>
      <c r="K53" s="15">
        <v>3.9E-2</v>
      </c>
      <c r="L53" s="15"/>
    </row>
    <row r="54" spans="1:12" x14ac:dyDescent="0.15">
      <c r="B54" s="15"/>
      <c r="C54" s="15"/>
      <c r="D54" s="15">
        <v>3000</v>
      </c>
      <c r="E54" s="15"/>
      <c r="F54" s="15">
        <f t="shared" si="1"/>
        <v>3000</v>
      </c>
      <c r="G54" s="15" t="s">
        <v>63</v>
      </c>
      <c r="H54" s="15">
        <v>18.3</v>
      </c>
      <c r="I54" s="15">
        <v>19.3</v>
      </c>
      <c r="J54" s="15" t="s">
        <v>47</v>
      </c>
      <c r="K54" s="15">
        <v>3.9E-2</v>
      </c>
      <c r="L54" s="15"/>
    </row>
    <row r="55" spans="1:12" x14ac:dyDescent="0.15">
      <c r="B55" s="15"/>
      <c r="C55" s="15"/>
      <c r="D55" s="15">
        <v>3000</v>
      </c>
      <c r="E55" s="15"/>
      <c r="F55" s="15">
        <f t="shared" si="1"/>
        <v>3000</v>
      </c>
      <c r="G55" s="15" t="s">
        <v>64</v>
      </c>
      <c r="H55" s="15">
        <v>18.3</v>
      </c>
      <c r="I55" s="15">
        <v>19.3</v>
      </c>
      <c r="J55" s="15" t="s">
        <v>47</v>
      </c>
      <c r="K55" s="15">
        <v>3.9E-2</v>
      </c>
      <c r="L55" s="15"/>
    </row>
    <row r="56" spans="1:12" x14ac:dyDescent="0.15">
      <c r="B56" s="15"/>
      <c r="C56" s="15"/>
      <c r="D56" s="15">
        <v>3000</v>
      </c>
      <c r="E56" s="15"/>
      <c r="F56" s="15">
        <f t="shared" si="1"/>
        <v>3000</v>
      </c>
      <c r="G56" s="15" t="s">
        <v>65</v>
      </c>
      <c r="H56" s="15">
        <v>18.3</v>
      </c>
      <c r="I56" s="15">
        <v>19.3</v>
      </c>
      <c r="J56" s="15" t="s">
        <v>47</v>
      </c>
      <c r="K56" s="15">
        <v>3.9E-2</v>
      </c>
      <c r="L56" s="15"/>
    </row>
    <row r="57" spans="1:12" x14ac:dyDescent="0.15">
      <c r="B57" s="15"/>
      <c r="C57" s="15"/>
      <c r="D57" s="15">
        <v>3000</v>
      </c>
      <c r="E57" s="15"/>
      <c r="F57" s="15">
        <f t="shared" si="1"/>
        <v>3000</v>
      </c>
      <c r="G57" s="15" t="s">
        <v>66</v>
      </c>
      <c r="H57" s="15">
        <v>18.3</v>
      </c>
      <c r="I57" s="15">
        <v>19.3</v>
      </c>
      <c r="J57" s="15" t="s">
        <v>47</v>
      </c>
      <c r="K57" s="15">
        <v>3.9E-2</v>
      </c>
      <c r="L57" s="15"/>
    </row>
    <row r="58" spans="1:12" x14ac:dyDescent="0.15">
      <c r="B58" s="15"/>
      <c r="C58" s="15"/>
      <c r="D58" s="15">
        <v>3000</v>
      </c>
      <c r="E58" s="15"/>
      <c r="F58" s="15">
        <f t="shared" si="1"/>
        <v>3000</v>
      </c>
      <c r="G58" s="15" t="s">
        <v>67</v>
      </c>
      <c r="H58" s="15">
        <v>18.3</v>
      </c>
      <c r="I58" s="15">
        <v>19.3</v>
      </c>
      <c r="J58" s="15" t="s">
        <v>47</v>
      </c>
      <c r="K58" s="15">
        <v>3.9E-2</v>
      </c>
      <c r="L58" s="15"/>
    </row>
    <row r="59" spans="1:12" x14ac:dyDescent="0.15">
      <c r="B59" s="15"/>
      <c r="C59" s="15"/>
      <c r="D59" s="15">
        <v>1210</v>
      </c>
      <c r="E59" s="15">
        <v>1300</v>
      </c>
      <c r="F59" s="15">
        <f t="shared" si="1"/>
        <v>2510</v>
      </c>
      <c r="G59" s="15" t="s">
        <v>68</v>
      </c>
      <c r="H59" s="15">
        <v>17.5</v>
      </c>
      <c r="I59" s="15">
        <v>18.5</v>
      </c>
      <c r="J59" s="15" t="s">
        <v>47</v>
      </c>
      <c r="K59" s="15">
        <v>3.9E-2</v>
      </c>
      <c r="L59" s="15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200.50000000000003</v>
      </c>
      <c r="I60">
        <f>SUM(I49:I59)</f>
        <v>211.50000000000003</v>
      </c>
      <c r="K60">
        <f>SUM(K49:K59)</f>
        <v>0.42899999999999994</v>
      </c>
    </row>
    <row r="62" spans="1:12" ht="26.25" x14ac:dyDescent="0.15">
      <c r="A62" s="70" t="s">
        <v>1</v>
      </c>
      <c r="B62" s="71"/>
      <c r="C62" s="71"/>
      <c r="D62" s="71"/>
      <c r="E62" s="71"/>
      <c r="F62" s="71"/>
      <c r="G62" s="72"/>
      <c r="H62" s="71"/>
      <c r="I62" s="71"/>
      <c r="J62" s="71"/>
      <c r="K62" s="71"/>
      <c r="L62" s="48"/>
    </row>
    <row r="63" spans="1:12" ht="15" x14ac:dyDescent="0.15">
      <c r="A63" s="73" t="s">
        <v>2</v>
      </c>
      <c r="B63" s="73"/>
      <c r="C63" s="73"/>
      <c r="D63" s="74" t="s">
        <v>107</v>
      </c>
      <c r="E63" s="74"/>
      <c r="F63" s="74"/>
      <c r="G63" s="75"/>
      <c r="H63" s="74"/>
      <c r="I63" s="74"/>
      <c r="J63" s="74"/>
      <c r="K63" s="74"/>
      <c r="L63" s="48"/>
    </row>
    <row r="64" spans="1:12" x14ac:dyDescent="0.15">
      <c r="A64" s="76" t="s">
        <v>3</v>
      </c>
      <c r="B64" s="77"/>
      <c r="C64" s="77"/>
      <c r="D64" s="78"/>
      <c r="E64" s="79"/>
      <c r="F64" s="79"/>
      <c r="G64" s="79"/>
      <c r="H64" s="79"/>
      <c r="I64" s="79"/>
      <c r="J64" s="79"/>
      <c r="K64" s="79"/>
      <c r="L64" s="79"/>
    </row>
    <row r="65" spans="1:12" x14ac:dyDescent="0.15">
      <c r="A65" s="77"/>
      <c r="B65" s="77"/>
      <c r="C65" s="77"/>
      <c r="D65" s="78"/>
      <c r="E65" s="79"/>
      <c r="F65" s="79"/>
      <c r="G65" s="79"/>
      <c r="H65" s="79"/>
      <c r="I65" s="79"/>
      <c r="J65" s="79"/>
      <c r="K65" s="79"/>
      <c r="L65" s="79"/>
    </row>
    <row r="66" spans="1:12" ht="24.75" x14ac:dyDescent="0.15">
      <c r="A66" s="39" t="s">
        <v>17</v>
      </c>
      <c r="B66" s="40" t="s">
        <v>18</v>
      </c>
      <c r="C66" s="41" t="s">
        <v>19</v>
      </c>
      <c r="D66" s="42" t="s">
        <v>21</v>
      </c>
      <c r="E66" s="43" t="s">
        <v>22</v>
      </c>
      <c r="F66" s="43" t="s">
        <v>23</v>
      </c>
      <c r="G66" s="44" t="s">
        <v>24</v>
      </c>
      <c r="H66" s="45" t="s">
        <v>25</v>
      </c>
      <c r="I66" s="45" t="s">
        <v>26</v>
      </c>
      <c r="J66" s="45" t="s">
        <v>27</v>
      </c>
      <c r="K66" s="45" t="s">
        <v>28</v>
      </c>
      <c r="L66" s="49" t="s">
        <v>29</v>
      </c>
    </row>
    <row r="67" spans="1:12" x14ac:dyDescent="0.15">
      <c r="A67" s="15" t="s">
        <v>146</v>
      </c>
      <c r="B67" s="15" t="s">
        <v>147</v>
      </c>
      <c r="C67" s="15" t="s">
        <v>148</v>
      </c>
      <c r="D67" s="15">
        <v>2500</v>
      </c>
      <c r="E67" s="15"/>
      <c r="F67" s="15">
        <f>D67+E67</f>
        <v>2500</v>
      </c>
      <c r="G67" s="47" t="s">
        <v>86</v>
      </c>
      <c r="H67" s="15">
        <v>15.1</v>
      </c>
      <c r="I67" s="15">
        <v>16.100000000000001</v>
      </c>
      <c r="J67" s="15" t="s">
        <v>47</v>
      </c>
      <c r="K67" s="15">
        <v>3.9E-2</v>
      </c>
      <c r="L67" s="17" t="s">
        <v>149</v>
      </c>
    </row>
    <row r="68" spans="1:12" x14ac:dyDescent="0.15">
      <c r="B68" s="15"/>
      <c r="C68" s="15"/>
      <c r="D68" s="15">
        <v>2500</v>
      </c>
      <c r="E68" s="15"/>
      <c r="F68" s="15">
        <f>D68+E68</f>
        <v>2500</v>
      </c>
      <c r="G68" s="15" t="s">
        <v>87</v>
      </c>
      <c r="H68" s="15">
        <v>15.1</v>
      </c>
      <c r="I68" s="15">
        <v>16.100000000000001</v>
      </c>
      <c r="J68" s="15" t="s">
        <v>47</v>
      </c>
      <c r="K68" s="15">
        <v>3.9E-2</v>
      </c>
      <c r="L68" s="15"/>
    </row>
    <row r="69" spans="1:12" x14ac:dyDescent="0.15">
      <c r="B69" s="15"/>
      <c r="C69" s="15"/>
      <c r="D69" s="15">
        <v>1010</v>
      </c>
      <c r="E69" s="15">
        <v>250</v>
      </c>
      <c r="F69" s="15">
        <f>D69+E69</f>
        <v>1260</v>
      </c>
      <c r="G69" s="15" t="s">
        <v>88</v>
      </c>
      <c r="H69" s="15">
        <v>10</v>
      </c>
      <c r="I69" s="15">
        <v>11</v>
      </c>
      <c r="J69" s="15" t="s">
        <v>150</v>
      </c>
      <c r="K69" s="15">
        <v>0.03</v>
      </c>
      <c r="L69" s="15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70" t="s">
        <v>1</v>
      </c>
      <c r="B72" s="71"/>
      <c r="C72" s="71"/>
      <c r="D72" s="71"/>
      <c r="E72" s="71"/>
      <c r="F72" s="71"/>
      <c r="G72" s="72"/>
      <c r="H72" s="71"/>
      <c r="I72" s="71"/>
      <c r="J72" s="71"/>
      <c r="K72" s="71"/>
      <c r="L72" s="48"/>
    </row>
    <row r="73" spans="1:12" ht="15" x14ac:dyDescent="0.15">
      <c r="A73" s="73" t="s">
        <v>2</v>
      </c>
      <c r="B73" s="73"/>
      <c r="C73" s="73"/>
      <c r="D73" s="74" t="s">
        <v>107</v>
      </c>
      <c r="E73" s="74"/>
      <c r="F73" s="74"/>
      <c r="G73" s="75"/>
      <c r="H73" s="74"/>
      <c r="I73" s="74"/>
      <c r="J73" s="74"/>
      <c r="K73" s="74"/>
      <c r="L73" s="48"/>
    </row>
    <row r="74" spans="1:12" x14ac:dyDescent="0.15">
      <c r="A74" s="76" t="s">
        <v>3</v>
      </c>
      <c r="B74" s="77"/>
      <c r="C74" s="77"/>
      <c r="D74" s="78"/>
      <c r="E74" s="79"/>
      <c r="F74" s="79"/>
      <c r="G74" s="79"/>
      <c r="H74" s="79"/>
      <c r="I74" s="79"/>
      <c r="J74" s="79"/>
      <c r="K74" s="79"/>
      <c r="L74" s="79"/>
    </row>
    <row r="75" spans="1:12" x14ac:dyDescent="0.15">
      <c r="A75" s="77"/>
      <c r="B75" s="77"/>
      <c r="C75" s="77"/>
      <c r="D75" s="78"/>
      <c r="E75" s="79"/>
      <c r="F75" s="79"/>
      <c r="G75" s="79"/>
      <c r="H75" s="79"/>
      <c r="I75" s="79"/>
      <c r="J75" s="79"/>
      <c r="K75" s="79"/>
      <c r="L75" s="79"/>
    </row>
    <row r="76" spans="1:12" ht="24.75" x14ac:dyDescent="0.15">
      <c r="A76" s="39" t="s">
        <v>17</v>
      </c>
      <c r="B76" s="40" t="s">
        <v>18</v>
      </c>
      <c r="C76" s="41" t="s">
        <v>19</v>
      </c>
      <c r="D76" s="42" t="s">
        <v>21</v>
      </c>
      <c r="E76" s="43" t="s">
        <v>22</v>
      </c>
      <c r="F76" s="43" t="s">
        <v>23</v>
      </c>
      <c r="G76" s="44" t="s">
        <v>24</v>
      </c>
      <c r="H76" s="45" t="s">
        <v>25</v>
      </c>
      <c r="I76" s="45" t="s">
        <v>26</v>
      </c>
      <c r="J76" s="45" t="s">
        <v>27</v>
      </c>
      <c r="K76" s="45" t="s">
        <v>28</v>
      </c>
      <c r="L76" s="49" t="s">
        <v>29</v>
      </c>
    </row>
    <row r="77" spans="1:12" x14ac:dyDescent="0.15">
      <c r="A77" s="15" t="s">
        <v>109</v>
      </c>
      <c r="B77" s="15" t="s">
        <v>119</v>
      </c>
      <c r="C77" s="15" t="s">
        <v>111</v>
      </c>
      <c r="D77" s="15">
        <v>3000</v>
      </c>
      <c r="E77" s="15"/>
      <c r="F77" s="15">
        <f>D77+E77</f>
        <v>3000</v>
      </c>
      <c r="G77" s="47" t="s">
        <v>151</v>
      </c>
      <c r="H77" s="15">
        <v>18.3</v>
      </c>
      <c r="I77" s="15">
        <v>19.3</v>
      </c>
      <c r="J77" s="15" t="s">
        <v>47</v>
      </c>
      <c r="K77" s="15">
        <v>3.9E-2</v>
      </c>
      <c r="L77" s="17" t="s">
        <v>152</v>
      </c>
    </row>
    <row r="78" spans="1:12" x14ac:dyDescent="0.15">
      <c r="B78" s="15"/>
      <c r="C78" s="15"/>
      <c r="D78" s="15">
        <v>3000</v>
      </c>
      <c r="E78" s="15"/>
      <c r="F78" s="15">
        <f t="shared" ref="F78:F84" si="2">D78+E78</f>
        <v>3000</v>
      </c>
      <c r="G78" s="15" t="s">
        <v>153</v>
      </c>
      <c r="H78" s="15">
        <v>18.3</v>
      </c>
      <c r="I78" s="15">
        <v>19.3</v>
      </c>
      <c r="J78" s="15" t="s">
        <v>47</v>
      </c>
      <c r="K78" s="15">
        <v>3.9E-2</v>
      </c>
      <c r="L78" s="15"/>
    </row>
    <row r="79" spans="1:12" x14ac:dyDescent="0.15">
      <c r="B79" s="15"/>
      <c r="C79" s="15"/>
      <c r="D79" s="15">
        <v>3000</v>
      </c>
      <c r="E79" s="15"/>
      <c r="F79" s="15">
        <f t="shared" si="2"/>
        <v>3000</v>
      </c>
      <c r="G79" s="15" t="s">
        <v>154</v>
      </c>
      <c r="H79" s="15">
        <v>18.3</v>
      </c>
      <c r="I79" s="15">
        <v>19.3</v>
      </c>
      <c r="J79" s="15" t="s">
        <v>47</v>
      </c>
      <c r="K79" s="15">
        <v>3.9E-2</v>
      </c>
      <c r="L79" s="15"/>
    </row>
    <row r="80" spans="1:12" x14ac:dyDescent="0.15">
      <c r="B80" s="15"/>
      <c r="C80" s="15"/>
      <c r="D80" s="15">
        <v>3000</v>
      </c>
      <c r="E80" s="15"/>
      <c r="F80" s="15">
        <f t="shared" si="2"/>
        <v>3000</v>
      </c>
      <c r="G80" s="15" t="s">
        <v>155</v>
      </c>
      <c r="H80" s="15">
        <v>18.3</v>
      </c>
      <c r="I80" s="15">
        <v>19.3</v>
      </c>
      <c r="J80" s="15" t="s">
        <v>47</v>
      </c>
      <c r="K80" s="15">
        <v>3.9E-2</v>
      </c>
      <c r="L80" s="15"/>
    </row>
    <row r="81" spans="1:12" x14ac:dyDescent="0.15">
      <c r="B81" s="15"/>
      <c r="C81" s="15"/>
      <c r="D81" s="15">
        <v>3000</v>
      </c>
      <c r="E81" s="15"/>
      <c r="F81" s="15">
        <f t="shared" si="2"/>
        <v>3000</v>
      </c>
      <c r="G81" s="15" t="s">
        <v>156</v>
      </c>
      <c r="H81" s="15">
        <v>18.3</v>
      </c>
      <c r="I81" s="15">
        <v>19.3</v>
      </c>
      <c r="J81" s="15" t="s">
        <v>47</v>
      </c>
      <c r="K81" s="15">
        <v>3.9E-2</v>
      </c>
      <c r="L81" s="15"/>
    </row>
    <row r="82" spans="1:12" x14ac:dyDescent="0.15">
      <c r="B82" s="15"/>
      <c r="C82" s="15"/>
      <c r="D82" s="15">
        <v>3000</v>
      </c>
      <c r="E82" s="15"/>
      <c r="F82" s="15">
        <f t="shared" si="2"/>
        <v>3000</v>
      </c>
      <c r="G82" s="15" t="s">
        <v>157</v>
      </c>
      <c r="H82" s="15">
        <v>18.3</v>
      </c>
      <c r="I82" s="15">
        <v>19.3</v>
      </c>
      <c r="J82" s="15" t="s">
        <v>47</v>
      </c>
      <c r="K82" s="15">
        <v>3.9E-2</v>
      </c>
      <c r="L82" s="15"/>
    </row>
    <row r="83" spans="1:12" x14ac:dyDescent="0.15">
      <c r="B83" s="15"/>
      <c r="C83" s="15"/>
      <c r="D83" s="15">
        <v>3000</v>
      </c>
      <c r="E83" s="15"/>
      <c r="F83" s="15">
        <f t="shared" si="2"/>
        <v>3000</v>
      </c>
      <c r="G83" s="15" t="s">
        <v>158</v>
      </c>
      <c r="H83" s="15">
        <v>18.3</v>
      </c>
      <c r="I83" s="15">
        <v>19.3</v>
      </c>
      <c r="J83" s="15" t="s">
        <v>47</v>
      </c>
      <c r="K83" s="15">
        <v>3.9E-2</v>
      </c>
      <c r="L83" s="15"/>
    </row>
    <row r="84" spans="1:12" x14ac:dyDescent="0.15">
      <c r="B84" s="15"/>
      <c r="C84" s="15"/>
      <c r="D84" s="15">
        <v>3020</v>
      </c>
      <c r="E84" s="15">
        <v>600</v>
      </c>
      <c r="F84" s="15">
        <f t="shared" si="2"/>
        <v>3620</v>
      </c>
      <c r="G84" s="15" t="s">
        <v>159</v>
      </c>
      <c r="H84" s="15">
        <v>18.8</v>
      </c>
      <c r="I84" s="15">
        <v>19.8</v>
      </c>
      <c r="J84" s="15" t="s">
        <v>47</v>
      </c>
      <c r="K84" s="15">
        <v>3.9E-2</v>
      </c>
      <c r="L84" s="15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  <mergeCell ref="A64:C65"/>
    <mergeCell ref="D64:L65"/>
    <mergeCell ref="A44:K44"/>
    <mergeCell ref="A45:C45"/>
    <mergeCell ref="D45:K45"/>
    <mergeCell ref="A62:K62"/>
    <mergeCell ref="A63:C63"/>
    <mergeCell ref="D63:K63"/>
    <mergeCell ref="A1:K1"/>
    <mergeCell ref="A2:C2"/>
    <mergeCell ref="D2:K2"/>
    <mergeCell ref="A14:K14"/>
    <mergeCell ref="A15:C15"/>
    <mergeCell ref="D15:K15"/>
    <mergeCell ref="A3:C4"/>
    <mergeCell ref="D3:L4"/>
  </mergeCells>
  <phoneticPr fontId="28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93" t="s">
        <v>0</v>
      </c>
      <c r="B1" s="94"/>
      <c r="C1" s="95"/>
      <c r="D1" s="95"/>
      <c r="E1" s="95"/>
      <c r="F1" s="95"/>
      <c r="G1" s="95"/>
      <c r="H1" s="93"/>
      <c r="I1" s="95"/>
      <c r="J1" s="95"/>
      <c r="K1" s="95"/>
      <c r="L1" s="95"/>
      <c r="M1" s="1"/>
    </row>
    <row r="2" spans="1:13" ht="26.25" x14ac:dyDescent="0.15">
      <c r="A2" s="93" t="s">
        <v>1</v>
      </c>
      <c r="B2" s="94"/>
      <c r="C2" s="95"/>
      <c r="D2" s="95"/>
      <c r="E2" s="95"/>
      <c r="F2" s="95"/>
      <c r="G2" s="95"/>
      <c r="H2" s="93"/>
      <c r="I2" s="95"/>
      <c r="J2" s="95"/>
      <c r="K2" s="95"/>
      <c r="L2" s="95"/>
      <c r="M2" s="1"/>
    </row>
    <row r="3" spans="1:13" ht="15" x14ac:dyDescent="0.15">
      <c r="A3" s="96" t="s">
        <v>2</v>
      </c>
      <c r="B3" s="97"/>
      <c r="C3" s="96"/>
      <c r="D3" s="96"/>
      <c r="E3" s="98">
        <v>45749</v>
      </c>
      <c r="F3" s="98"/>
      <c r="G3" s="98"/>
      <c r="H3" s="98"/>
      <c r="I3" s="98"/>
      <c r="J3" s="98"/>
      <c r="K3" s="98"/>
      <c r="L3" s="98"/>
      <c r="M3" s="1"/>
    </row>
    <row r="4" spans="1:13" x14ac:dyDescent="0.15">
      <c r="A4" s="99" t="s">
        <v>3</v>
      </c>
      <c r="B4" s="100"/>
      <c r="C4" s="101"/>
      <c r="D4" s="101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15">
      <c r="A5" s="101"/>
      <c r="B5" s="100"/>
      <c r="C5" s="101"/>
      <c r="D5" s="101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ht="27" x14ac:dyDescent="0.15">
      <c r="A9" s="15" t="s">
        <v>327</v>
      </c>
      <c r="B9" s="17" t="s">
        <v>328</v>
      </c>
      <c r="C9" s="15" t="s">
        <v>329</v>
      </c>
      <c r="D9" s="15" t="s">
        <v>33</v>
      </c>
      <c r="E9" s="15">
        <v>7756</v>
      </c>
      <c r="F9" s="15">
        <f t="shared" ref="F9:F11" si="0">G9-E9</f>
        <v>344</v>
      </c>
      <c r="G9" s="15">
        <v>8100</v>
      </c>
      <c r="H9" s="86" t="s">
        <v>46</v>
      </c>
      <c r="I9" s="89">
        <v>10.5</v>
      </c>
      <c r="J9" s="89">
        <v>11.5</v>
      </c>
      <c r="K9" s="89" t="s">
        <v>330</v>
      </c>
      <c r="L9" s="89">
        <f>0.4*0.3*0.22</f>
        <v>2.64E-2</v>
      </c>
      <c r="M9" s="15"/>
    </row>
    <row r="10" spans="1:13" ht="27" x14ac:dyDescent="0.15">
      <c r="A10" s="15" t="s">
        <v>327</v>
      </c>
      <c r="B10" s="17" t="s">
        <v>328</v>
      </c>
      <c r="C10" s="15" t="s">
        <v>329</v>
      </c>
      <c r="D10" s="15" t="s">
        <v>165</v>
      </c>
      <c r="E10" s="15">
        <v>17595</v>
      </c>
      <c r="F10" s="15">
        <f t="shared" si="0"/>
        <v>405</v>
      </c>
      <c r="G10" s="15">
        <v>18000</v>
      </c>
      <c r="H10" s="87"/>
      <c r="I10" s="90"/>
      <c r="J10" s="90"/>
      <c r="K10" s="90"/>
      <c r="L10" s="90"/>
      <c r="M10" s="15"/>
    </row>
    <row r="11" spans="1:13" ht="27" x14ac:dyDescent="0.15">
      <c r="A11" s="15" t="s">
        <v>327</v>
      </c>
      <c r="B11" s="17" t="s">
        <v>328</v>
      </c>
      <c r="C11" s="15" t="s">
        <v>329</v>
      </c>
      <c r="D11" s="15" t="s">
        <v>167</v>
      </c>
      <c r="E11" s="15">
        <v>21484</v>
      </c>
      <c r="F11" s="15">
        <f t="shared" si="0"/>
        <v>516</v>
      </c>
      <c r="G11" s="15">
        <v>22000</v>
      </c>
      <c r="H11" s="87"/>
      <c r="I11" s="90"/>
      <c r="J11" s="90"/>
      <c r="K11" s="90"/>
      <c r="L11" s="90"/>
      <c r="M11" s="15"/>
    </row>
    <row r="12" spans="1:13" ht="27" x14ac:dyDescent="0.15">
      <c r="A12" s="15" t="s">
        <v>327</v>
      </c>
      <c r="B12" s="17" t="s">
        <v>328</v>
      </c>
      <c r="C12" s="15" t="s">
        <v>329</v>
      </c>
      <c r="D12" s="68" t="s">
        <v>168</v>
      </c>
      <c r="E12" s="15">
        <v>21433</v>
      </c>
      <c r="F12" s="15">
        <f t="shared" ref="F12:F18" si="1">G12-E12</f>
        <v>567</v>
      </c>
      <c r="G12" s="15">
        <v>22000</v>
      </c>
      <c r="H12" s="87"/>
      <c r="I12" s="90"/>
      <c r="J12" s="90"/>
      <c r="K12" s="90"/>
      <c r="L12" s="90"/>
      <c r="M12" s="15"/>
    </row>
    <row r="13" spans="1:13" ht="27" x14ac:dyDescent="0.15">
      <c r="A13" s="15" t="s">
        <v>327</v>
      </c>
      <c r="B13" s="17" t="s">
        <v>328</v>
      </c>
      <c r="C13" s="15" t="s">
        <v>329</v>
      </c>
      <c r="D13" s="68" t="s">
        <v>169</v>
      </c>
      <c r="E13" s="15">
        <v>16176</v>
      </c>
      <c r="F13" s="15">
        <f t="shared" si="1"/>
        <v>574</v>
      </c>
      <c r="G13" s="15">
        <v>16750</v>
      </c>
      <c r="H13" s="87"/>
      <c r="I13" s="90"/>
      <c r="J13" s="90"/>
      <c r="K13" s="90"/>
      <c r="L13" s="90"/>
      <c r="M13" s="15"/>
    </row>
    <row r="14" spans="1:13" ht="27" x14ac:dyDescent="0.15">
      <c r="A14" s="15" t="s">
        <v>327</v>
      </c>
      <c r="B14" s="17" t="s">
        <v>328</v>
      </c>
      <c r="C14" s="15" t="s">
        <v>329</v>
      </c>
      <c r="D14" s="68" t="s">
        <v>170</v>
      </c>
      <c r="E14" s="15">
        <v>7710</v>
      </c>
      <c r="F14" s="15">
        <f t="shared" si="1"/>
        <v>540</v>
      </c>
      <c r="G14" s="15">
        <v>8250</v>
      </c>
      <c r="H14" s="87"/>
      <c r="I14" s="90"/>
      <c r="J14" s="90"/>
      <c r="K14" s="90"/>
      <c r="L14" s="90"/>
      <c r="M14" s="15"/>
    </row>
    <row r="15" spans="1:13" ht="40.5" x14ac:dyDescent="0.15">
      <c r="A15" s="15" t="s">
        <v>327</v>
      </c>
      <c r="B15" s="17" t="s">
        <v>331</v>
      </c>
      <c r="C15" s="15" t="s">
        <v>30</v>
      </c>
      <c r="D15" s="68" t="s">
        <v>206</v>
      </c>
      <c r="E15" s="15">
        <v>18763</v>
      </c>
      <c r="F15" s="15">
        <f t="shared" si="1"/>
        <v>437</v>
      </c>
      <c r="G15" s="15">
        <v>19200</v>
      </c>
      <c r="H15" s="87"/>
      <c r="I15" s="90"/>
      <c r="J15" s="90"/>
      <c r="K15" s="90"/>
      <c r="L15" s="90"/>
      <c r="M15" s="15"/>
    </row>
    <row r="16" spans="1:13" ht="40.5" x14ac:dyDescent="0.15">
      <c r="A16" s="15" t="s">
        <v>327</v>
      </c>
      <c r="B16" s="17" t="s">
        <v>331</v>
      </c>
      <c r="C16" s="15" t="s">
        <v>30</v>
      </c>
      <c r="D16" s="68" t="s">
        <v>31</v>
      </c>
      <c r="E16" s="15">
        <v>19357</v>
      </c>
      <c r="F16" s="15">
        <f t="shared" si="1"/>
        <v>643</v>
      </c>
      <c r="G16" s="15">
        <v>20000</v>
      </c>
      <c r="H16" s="87"/>
      <c r="I16" s="90"/>
      <c r="J16" s="90"/>
      <c r="K16" s="90"/>
      <c r="L16" s="90"/>
      <c r="M16" s="15"/>
    </row>
    <row r="17" spans="1:13" ht="40.5" x14ac:dyDescent="0.15">
      <c r="A17" s="15" t="s">
        <v>327</v>
      </c>
      <c r="B17" s="17" t="s">
        <v>331</v>
      </c>
      <c r="C17" s="15" t="s">
        <v>30</v>
      </c>
      <c r="D17" s="68" t="s">
        <v>35</v>
      </c>
      <c r="E17" s="15">
        <v>32648</v>
      </c>
      <c r="F17" s="15">
        <f t="shared" si="1"/>
        <v>352</v>
      </c>
      <c r="G17" s="15">
        <v>33000</v>
      </c>
      <c r="H17" s="87"/>
      <c r="I17" s="90"/>
      <c r="J17" s="90"/>
      <c r="K17" s="90"/>
      <c r="L17" s="90"/>
      <c r="M17" s="15"/>
    </row>
    <row r="18" spans="1:13" ht="40.5" x14ac:dyDescent="0.15">
      <c r="A18" s="15" t="s">
        <v>327</v>
      </c>
      <c r="B18" s="17" t="s">
        <v>331</v>
      </c>
      <c r="C18" s="15" t="s">
        <v>30</v>
      </c>
      <c r="D18" s="68" t="s">
        <v>36</v>
      </c>
      <c r="E18" s="15">
        <v>34548</v>
      </c>
      <c r="F18" s="15">
        <f t="shared" si="1"/>
        <v>452</v>
      </c>
      <c r="G18" s="15">
        <v>35000</v>
      </c>
      <c r="H18" s="88"/>
      <c r="I18" s="91"/>
      <c r="J18" s="91"/>
      <c r="K18" s="91"/>
      <c r="L18" s="91"/>
      <c r="M18" s="15"/>
    </row>
    <row r="19" spans="1:13" ht="40.5" x14ac:dyDescent="0.15">
      <c r="A19" s="15" t="s">
        <v>327</v>
      </c>
      <c r="B19" s="17" t="s">
        <v>332</v>
      </c>
      <c r="C19" s="15" t="s">
        <v>329</v>
      </c>
      <c r="D19" s="68" t="s">
        <v>33</v>
      </c>
      <c r="E19" s="15">
        <v>9489</v>
      </c>
      <c r="F19" s="15">
        <f t="shared" ref="F19:F24" si="2">G19-E19</f>
        <v>511</v>
      </c>
      <c r="G19" s="15">
        <v>10000</v>
      </c>
      <c r="H19" s="86" t="s">
        <v>48</v>
      </c>
      <c r="I19" s="89">
        <v>3.8</v>
      </c>
      <c r="J19" s="89">
        <v>4.5</v>
      </c>
      <c r="K19" s="89" t="s">
        <v>333</v>
      </c>
      <c r="L19" s="89">
        <f>0.35*0.25*0.2</f>
        <v>1.7499999999999998E-2</v>
      </c>
      <c r="M19" s="15"/>
    </row>
    <row r="20" spans="1:13" ht="40.5" x14ac:dyDescent="0.15">
      <c r="A20" s="15" t="s">
        <v>327</v>
      </c>
      <c r="B20" s="17" t="s">
        <v>332</v>
      </c>
      <c r="C20" s="15" t="s">
        <v>329</v>
      </c>
      <c r="D20" s="68" t="s">
        <v>165</v>
      </c>
      <c r="E20" s="15">
        <v>20146</v>
      </c>
      <c r="F20" s="15">
        <f t="shared" si="2"/>
        <v>454</v>
      </c>
      <c r="G20" s="15">
        <v>20600</v>
      </c>
      <c r="H20" s="87"/>
      <c r="I20" s="90"/>
      <c r="J20" s="90"/>
      <c r="K20" s="90"/>
      <c r="L20" s="90"/>
      <c r="M20" s="15"/>
    </row>
    <row r="21" spans="1:13" ht="40.5" x14ac:dyDescent="0.15">
      <c r="A21" s="15" t="s">
        <v>327</v>
      </c>
      <c r="B21" s="17" t="s">
        <v>332</v>
      </c>
      <c r="C21" s="15" t="s">
        <v>329</v>
      </c>
      <c r="D21" s="15" t="s">
        <v>167</v>
      </c>
      <c r="E21" s="15">
        <v>26345</v>
      </c>
      <c r="F21" s="15">
        <f t="shared" si="2"/>
        <v>655</v>
      </c>
      <c r="G21" s="15">
        <v>27000</v>
      </c>
      <c r="H21" s="87"/>
      <c r="I21" s="90"/>
      <c r="J21" s="90"/>
      <c r="K21" s="90"/>
      <c r="L21" s="90"/>
      <c r="M21" s="15"/>
    </row>
    <row r="22" spans="1:13" ht="40.5" x14ac:dyDescent="0.15">
      <c r="A22" s="15" t="s">
        <v>327</v>
      </c>
      <c r="B22" s="17" t="s">
        <v>332</v>
      </c>
      <c r="C22" s="15" t="s">
        <v>329</v>
      </c>
      <c r="D22" s="68" t="s">
        <v>168</v>
      </c>
      <c r="E22" s="15">
        <v>23086</v>
      </c>
      <c r="F22" s="15">
        <f t="shared" si="2"/>
        <v>414</v>
      </c>
      <c r="G22" s="15">
        <v>23500</v>
      </c>
      <c r="H22" s="87"/>
      <c r="I22" s="90"/>
      <c r="J22" s="90"/>
      <c r="K22" s="90"/>
      <c r="L22" s="90"/>
      <c r="M22" s="15"/>
    </row>
    <row r="23" spans="1:13" ht="40.5" x14ac:dyDescent="0.15">
      <c r="A23" s="15" t="s">
        <v>327</v>
      </c>
      <c r="B23" s="17" t="s">
        <v>332</v>
      </c>
      <c r="C23" s="15" t="s">
        <v>329</v>
      </c>
      <c r="D23" s="15" t="s">
        <v>169</v>
      </c>
      <c r="E23" s="15">
        <v>13947</v>
      </c>
      <c r="F23" s="15">
        <f t="shared" si="2"/>
        <v>553</v>
      </c>
      <c r="G23" s="15">
        <v>14500</v>
      </c>
      <c r="H23" s="87"/>
      <c r="I23" s="90"/>
      <c r="J23" s="90"/>
      <c r="K23" s="90"/>
      <c r="L23" s="90"/>
      <c r="M23" s="15"/>
    </row>
    <row r="24" spans="1:13" ht="40.5" x14ac:dyDescent="0.15">
      <c r="A24" s="15" t="s">
        <v>327</v>
      </c>
      <c r="B24" s="17" t="s">
        <v>332</v>
      </c>
      <c r="C24" s="15" t="s">
        <v>329</v>
      </c>
      <c r="D24" s="15" t="s">
        <v>170</v>
      </c>
      <c r="E24" s="15">
        <v>5763</v>
      </c>
      <c r="F24" s="15">
        <f t="shared" si="2"/>
        <v>487</v>
      </c>
      <c r="G24" s="15">
        <v>6250</v>
      </c>
      <c r="H24" s="88"/>
      <c r="I24" s="91"/>
      <c r="J24" s="91"/>
      <c r="K24" s="91"/>
      <c r="L24" s="91"/>
      <c r="M24" s="15"/>
    </row>
  </sheetData>
  <mergeCells count="16"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  <mergeCell ref="A1:L1"/>
    <mergeCell ref="A2:L2"/>
    <mergeCell ref="A3:D3"/>
    <mergeCell ref="E3:L3"/>
    <mergeCell ref="H9:H18"/>
    <mergeCell ref="K9:K18"/>
  </mergeCells>
  <phoneticPr fontId="28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355"/>
  <sheetViews>
    <sheetView zoomScale="115" zoomScaleNormal="115" workbookViewId="0">
      <selection activeCell="D3" sqref="D3:L4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03" t="s">
        <v>1</v>
      </c>
      <c r="B1" s="104"/>
      <c r="C1" s="104"/>
      <c r="D1" s="104"/>
      <c r="E1" s="104"/>
      <c r="F1" s="104"/>
      <c r="G1" s="105"/>
      <c r="H1" s="104"/>
      <c r="I1" s="104"/>
      <c r="J1" s="104"/>
      <c r="K1" s="104"/>
      <c r="L1" s="36"/>
    </row>
    <row r="2" spans="1:12" ht="15" x14ac:dyDescent="0.15">
      <c r="A2" s="106" t="s">
        <v>2</v>
      </c>
      <c r="B2" s="106"/>
      <c r="C2" s="106"/>
      <c r="D2" s="107">
        <v>45802</v>
      </c>
      <c r="E2" s="107"/>
      <c r="F2" s="107"/>
      <c r="G2" s="108"/>
      <c r="H2" s="107"/>
      <c r="I2" s="107"/>
      <c r="J2" s="107"/>
      <c r="K2" s="107"/>
      <c r="L2" s="36"/>
    </row>
    <row r="3" spans="1:12" x14ac:dyDescent="0.15">
      <c r="A3" s="115" t="s">
        <v>3</v>
      </c>
      <c r="B3" s="116"/>
      <c r="C3" s="116"/>
      <c r="D3" s="123" t="s">
        <v>505</v>
      </c>
      <c r="E3" s="118"/>
      <c r="F3" s="118"/>
      <c r="G3" s="118"/>
      <c r="H3" s="118"/>
      <c r="I3" s="118"/>
      <c r="J3" s="118"/>
      <c r="K3" s="118"/>
      <c r="L3" s="118"/>
    </row>
    <row r="4" spans="1:12" x14ac:dyDescent="0.15">
      <c r="A4" s="116"/>
      <c r="B4" s="116"/>
      <c r="C4" s="116"/>
      <c r="D4" s="117"/>
      <c r="E4" s="118"/>
      <c r="F4" s="118"/>
      <c r="G4" s="118"/>
      <c r="H4" s="118"/>
      <c r="I4" s="118"/>
      <c r="J4" s="118"/>
      <c r="K4" s="118"/>
      <c r="L4" s="118"/>
    </row>
    <row r="5" spans="1:12" ht="24.75" x14ac:dyDescent="0.15">
      <c r="A5" s="25" t="s">
        <v>17</v>
      </c>
      <c r="B5" s="26" t="s">
        <v>18</v>
      </c>
      <c r="C5" s="27" t="s">
        <v>19</v>
      </c>
      <c r="D5" s="28" t="s">
        <v>21</v>
      </c>
      <c r="E5" s="29" t="s">
        <v>22</v>
      </c>
      <c r="F5" s="29" t="s">
        <v>23</v>
      </c>
      <c r="G5" s="30" t="s">
        <v>24</v>
      </c>
      <c r="H5" s="31" t="s">
        <v>25</v>
      </c>
      <c r="I5" s="31" t="s">
        <v>26</v>
      </c>
      <c r="J5" s="31" t="s">
        <v>27</v>
      </c>
      <c r="K5" s="31" t="s">
        <v>28</v>
      </c>
      <c r="L5" s="37" t="s">
        <v>29</v>
      </c>
    </row>
    <row r="6" spans="1:12" ht="27" x14ac:dyDescent="0.15">
      <c r="A6" s="32" t="s">
        <v>334</v>
      </c>
      <c r="B6" s="32" t="s">
        <v>102</v>
      </c>
      <c r="C6" s="33" t="s">
        <v>335</v>
      </c>
      <c r="D6" s="32">
        <v>5000</v>
      </c>
      <c r="E6" s="32"/>
      <c r="F6" s="32">
        <f>D6+E6</f>
        <v>5000</v>
      </c>
      <c r="G6" s="34" t="s">
        <v>46</v>
      </c>
      <c r="H6" s="32">
        <v>21</v>
      </c>
      <c r="I6" s="32">
        <v>22</v>
      </c>
      <c r="J6" s="32" t="s">
        <v>47</v>
      </c>
      <c r="K6" s="32">
        <v>3.9E-2</v>
      </c>
      <c r="L6" s="38" t="s">
        <v>336</v>
      </c>
    </row>
    <row r="7" spans="1:12" x14ac:dyDescent="0.15">
      <c r="A7" s="35"/>
      <c r="B7" s="35"/>
      <c r="C7" s="35"/>
      <c r="D7" s="32">
        <v>539</v>
      </c>
      <c r="E7" s="32"/>
      <c r="F7" s="32">
        <f>D7+E7</f>
        <v>539</v>
      </c>
      <c r="G7" s="32" t="s">
        <v>48</v>
      </c>
      <c r="H7" s="32">
        <v>7</v>
      </c>
      <c r="I7" s="32">
        <v>8</v>
      </c>
      <c r="J7" s="32" t="s">
        <v>47</v>
      </c>
      <c r="K7" s="32">
        <v>3.9E-2</v>
      </c>
      <c r="L7" s="32"/>
    </row>
    <row r="8" spans="1:12" x14ac:dyDescent="0.15">
      <c r="A8" s="35" t="s">
        <v>34</v>
      </c>
      <c r="B8" s="35"/>
      <c r="C8" s="35"/>
      <c r="D8" s="35">
        <f>SUM(D6:D7)</f>
        <v>5539</v>
      </c>
      <c r="E8" s="35"/>
      <c r="F8" s="35">
        <f>SUM(F6:F7)</f>
        <v>5539</v>
      </c>
      <c r="G8" s="69">
        <v>2</v>
      </c>
      <c r="H8" s="69">
        <f>SUM(H6:H7)</f>
        <v>28</v>
      </c>
      <c r="I8" s="69">
        <f>SUM(I6:I7)</f>
        <v>30</v>
      </c>
      <c r="J8" s="69"/>
      <c r="K8" s="69">
        <f>SUM(K6:K7)</f>
        <v>7.8E-2</v>
      </c>
      <c r="L8" s="35"/>
    </row>
    <row r="10" spans="1:12" ht="26.25" x14ac:dyDescent="0.15">
      <c r="A10" s="103" t="s">
        <v>1</v>
      </c>
      <c r="B10" s="104"/>
      <c r="C10" s="104"/>
      <c r="D10" s="104"/>
      <c r="E10" s="104"/>
      <c r="F10" s="104"/>
      <c r="G10" s="105"/>
      <c r="H10" s="104"/>
      <c r="I10" s="104"/>
      <c r="J10" s="104"/>
      <c r="K10" s="104"/>
      <c r="L10" s="36"/>
    </row>
    <row r="11" spans="1:12" ht="15" x14ac:dyDescent="0.15">
      <c r="A11" s="106" t="s">
        <v>2</v>
      </c>
      <c r="B11" s="106"/>
      <c r="C11" s="106"/>
      <c r="D11" s="107">
        <v>45802</v>
      </c>
      <c r="E11" s="107"/>
      <c r="F11" s="107"/>
      <c r="G11" s="108"/>
      <c r="H11" s="107"/>
      <c r="I11" s="107"/>
      <c r="J11" s="107"/>
      <c r="K11" s="107"/>
      <c r="L11" s="36"/>
    </row>
    <row r="12" spans="1:12" x14ac:dyDescent="0.15">
      <c r="A12" s="115" t="s">
        <v>3</v>
      </c>
      <c r="B12" s="116"/>
      <c r="C12" s="116"/>
      <c r="D12" s="123" t="s">
        <v>505</v>
      </c>
      <c r="E12" s="118"/>
      <c r="F12" s="118"/>
      <c r="G12" s="118"/>
      <c r="H12" s="118"/>
      <c r="I12" s="118"/>
      <c r="J12" s="118"/>
      <c r="K12" s="118"/>
      <c r="L12" s="118"/>
    </row>
    <row r="13" spans="1:12" x14ac:dyDescent="0.15">
      <c r="A13" s="116"/>
      <c r="B13" s="116"/>
      <c r="C13" s="116"/>
      <c r="D13" s="117"/>
      <c r="E13" s="118"/>
      <c r="F13" s="118"/>
      <c r="G13" s="118"/>
      <c r="H13" s="118"/>
      <c r="I13" s="118"/>
      <c r="J13" s="118"/>
      <c r="K13" s="118"/>
      <c r="L13" s="118"/>
    </row>
    <row r="14" spans="1:12" ht="24.75" x14ac:dyDescent="0.15">
      <c r="A14" s="25" t="s">
        <v>17</v>
      </c>
      <c r="B14" s="26" t="s">
        <v>18</v>
      </c>
      <c r="C14" s="27" t="s">
        <v>19</v>
      </c>
      <c r="D14" s="28" t="s">
        <v>21</v>
      </c>
      <c r="E14" s="29" t="s">
        <v>22</v>
      </c>
      <c r="F14" s="29" t="s">
        <v>23</v>
      </c>
      <c r="G14" s="30" t="s">
        <v>24</v>
      </c>
      <c r="H14" s="31" t="s">
        <v>25</v>
      </c>
      <c r="I14" s="31" t="s">
        <v>26</v>
      </c>
      <c r="J14" s="31" t="s">
        <v>27</v>
      </c>
      <c r="K14" s="31" t="s">
        <v>28</v>
      </c>
      <c r="L14" s="37" t="s">
        <v>29</v>
      </c>
    </row>
    <row r="15" spans="1:12" ht="27" x14ac:dyDescent="0.15">
      <c r="A15" s="32" t="s">
        <v>334</v>
      </c>
      <c r="B15" s="32" t="s">
        <v>102</v>
      </c>
      <c r="C15" s="33" t="s">
        <v>335</v>
      </c>
      <c r="D15" s="32">
        <v>5000</v>
      </c>
      <c r="E15" s="32"/>
      <c r="F15" s="32">
        <f>D15+E15</f>
        <v>5000</v>
      </c>
      <c r="G15" s="34" t="s">
        <v>46</v>
      </c>
      <c r="H15" s="32">
        <v>21</v>
      </c>
      <c r="I15" s="32">
        <v>22</v>
      </c>
      <c r="J15" s="32" t="s">
        <v>47</v>
      </c>
      <c r="K15" s="32">
        <v>3.9E-2</v>
      </c>
      <c r="L15" s="38" t="s">
        <v>337</v>
      </c>
    </row>
    <row r="16" spans="1:12" x14ac:dyDescent="0.15">
      <c r="A16" s="35"/>
      <c r="B16" s="35"/>
      <c r="C16" s="35"/>
      <c r="D16" s="32">
        <v>763</v>
      </c>
      <c r="E16" s="32"/>
      <c r="F16" s="32">
        <f>D16+E16</f>
        <v>763</v>
      </c>
      <c r="G16" s="32" t="s">
        <v>48</v>
      </c>
      <c r="H16" s="32">
        <v>7</v>
      </c>
      <c r="I16" s="32">
        <v>8</v>
      </c>
      <c r="J16" s="32" t="s">
        <v>47</v>
      </c>
      <c r="K16" s="32">
        <v>3.9E-2</v>
      </c>
      <c r="L16" s="32"/>
    </row>
    <row r="17" spans="1:12" x14ac:dyDescent="0.15">
      <c r="A17" s="35" t="s">
        <v>34</v>
      </c>
      <c r="B17" s="35"/>
      <c r="C17" s="35"/>
      <c r="D17" s="35">
        <f>SUM(D15:D16)</f>
        <v>5763</v>
      </c>
      <c r="E17" s="35"/>
      <c r="F17" s="35">
        <f>SUM(F15:F16)</f>
        <v>5763</v>
      </c>
      <c r="G17" s="69">
        <v>2</v>
      </c>
      <c r="H17" s="69">
        <f>SUM(H15:H16)</f>
        <v>28</v>
      </c>
      <c r="I17" s="69">
        <f>SUM(I15:I16)</f>
        <v>30</v>
      </c>
      <c r="J17" s="69"/>
      <c r="K17" s="69">
        <f>SUM(K15:K16)</f>
        <v>7.8E-2</v>
      </c>
      <c r="L17" s="35"/>
    </row>
    <row r="19" spans="1:12" ht="26.25" x14ac:dyDescent="0.15">
      <c r="A19" s="103" t="s">
        <v>1</v>
      </c>
      <c r="B19" s="104"/>
      <c r="C19" s="104"/>
      <c r="D19" s="104"/>
      <c r="E19" s="104"/>
      <c r="F19" s="104"/>
      <c r="G19" s="105"/>
      <c r="H19" s="104"/>
      <c r="I19" s="104"/>
      <c r="J19" s="104"/>
      <c r="K19" s="104"/>
      <c r="L19" s="36"/>
    </row>
    <row r="20" spans="1:12" ht="15" x14ac:dyDescent="0.15">
      <c r="A20" s="106" t="s">
        <v>2</v>
      </c>
      <c r="B20" s="106"/>
      <c r="C20" s="106"/>
      <c r="D20" s="107">
        <v>45802</v>
      </c>
      <c r="E20" s="107"/>
      <c r="F20" s="107"/>
      <c r="G20" s="108"/>
      <c r="H20" s="107"/>
      <c r="I20" s="107"/>
      <c r="J20" s="107"/>
      <c r="K20" s="107"/>
      <c r="L20" s="36"/>
    </row>
    <row r="21" spans="1:12" x14ac:dyDescent="0.15">
      <c r="A21" s="115" t="s">
        <v>3</v>
      </c>
      <c r="B21" s="116"/>
      <c r="C21" s="116"/>
      <c r="D21" s="123" t="s">
        <v>505</v>
      </c>
      <c r="E21" s="118"/>
      <c r="F21" s="118"/>
      <c r="G21" s="118"/>
      <c r="H21" s="118"/>
      <c r="I21" s="118"/>
      <c r="J21" s="118"/>
      <c r="K21" s="118"/>
      <c r="L21" s="118"/>
    </row>
    <row r="22" spans="1:12" x14ac:dyDescent="0.15">
      <c r="A22" s="116"/>
      <c r="B22" s="116"/>
      <c r="C22" s="116"/>
      <c r="D22" s="117"/>
      <c r="E22" s="118"/>
      <c r="F22" s="118"/>
      <c r="G22" s="118"/>
      <c r="H22" s="118"/>
      <c r="I22" s="118"/>
      <c r="J22" s="118"/>
      <c r="K22" s="118"/>
      <c r="L22" s="118"/>
    </row>
    <row r="23" spans="1:12" ht="24.75" x14ac:dyDescent="0.15">
      <c r="A23" s="25" t="s">
        <v>17</v>
      </c>
      <c r="B23" s="26" t="s">
        <v>18</v>
      </c>
      <c r="C23" s="27" t="s">
        <v>19</v>
      </c>
      <c r="D23" s="28" t="s">
        <v>21</v>
      </c>
      <c r="E23" s="29" t="s">
        <v>22</v>
      </c>
      <c r="F23" s="29" t="s">
        <v>23</v>
      </c>
      <c r="G23" s="30" t="s">
        <v>24</v>
      </c>
      <c r="H23" s="31" t="s">
        <v>25</v>
      </c>
      <c r="I23" s="31" t="s">
        <v>26</v>
      </c>
      <c r="J23" s="31" t="s">
        <v>27</v>
      </c>
      <c r="K23" s="31" t="s">
        <v>28</v>
      </c>
      <c r="L23" s="37" t="s">
        <v>29</v>
      </c>
    </row>
    <row r="24" spans="1:12" ht="27" x14ac:dyDescent="0.15">
      <c r="A24" s="32" t="s">
        <v>334</v>
      </c>
      <c r="B24" s="32" t="s">
        <v>103</v>
      </c>
      <c r="C24" s="33" t="s">
        <v>335</v>
      </c>
      <c r="D24" s="32">
        <v>2500</v>
      </c>
      <c r="E24" s="32"/>
      <c r="F24" s="32">
        <f t="shared" ref="F24:F26" si="0">D24+E24</f>
        <v>2500</v>
      </c>
      <c r="G24" s="34" t="s">
        <v>86</v>
      </c>
      <c r="H24" s="32">
        <v>15.1</v>
      </c>
      <c r="I24" s="32">
        <v>16.100000000000001</v>
      </c>
      <c r="J24" s="32" t="s">
        <v>47</v>
      </c>
      <c r="K24" s="32">
        <v>3.9E-2</v>
      </c>
      <c r="L24" s="38" t="s">
        <v>338</v>
      </c>
    </row>
    <row r="25" spans="1:12" x14ac:dyDescent="0.15">
      <c r="A25" s="35"/>
      <c r="B25" s="35"/>
      <c r="C25" s="35"/>
      <c r="D25" s="32">
        <v>2500</v>
      </c>
      <c r="E25" s="32"/>
      <c r="F25" s="32">
        <f t="shared" si="0"/>
        <v>2500</v>
      </c>
      <c r="G25" s="32" t="s">
        <v>87</v>
      </c>
      <c r="H25" s="32">
        <v>15.1</v>
      </c>
      <c r="I25" s="32">
        <v>16.100000000000001</v>
      </c>
      <c r="J25" s="32" t="s">
        <v>47</v>
      </c>
      <c r="K25" s="32">
        <v>3.9E-2</v>
      </c>
      <c r="L25" s="32"/>
    </row>
    <row r="26" spans="1:12" x14ac:dyDescent="0.15">
      <c r="A26" s="35"/>
      <c r="B26" s="35"/>
      <c r="C26" s="35"/>
      <c r="D26" s="32">
        <v>1367</v>
      </c>
      <c r="E26" s="32"/>
      <c r="F26" s="32">
        <f t="shared" si="0"/>
        <v>1367</v>
      </c>
      <c r="G26" s="32" t="s">
        <v>88</v>
      </c>
      <c r="H26" s="32">
        <v>7</v>
      </c>
      <c r="I26" s="32">
        <v>8</v>
      </c>
      <c r="J26" s="32" t="s">
        <v>47</v>
      </c>
      <c r="K26" s="32">
        <v>3.9E-2</v>
      </c>
      <c r="L26" s="32"/>
    </row>
    <row r="27" spans="1:12" x14ac:dyDescent="0.15">
      <c r="A27" s="35" t="s">
        <v>34</v>
      </c>
      <c r="B27" s="35"/>
      <c r="C27" s="35"/>
      <c r="D27" s="35">
        <f>SUM(D24:D26)</f>
        <v>6367</v>
      </c>
      <c r="E27" s="35"/>
      <c r="F27" s="35">
        <f>SUM(F24:F26)</f>
        <v>6367</v>
      </c>
      <c r="G27" s="69">
        <v>3</v>
      </c>
      <c r="H27" s="69">
        <f>SUM(H24:H26)</f>
        <v>37.200000000000003</v>
      </c>
      <c r="I27" s="69">
        <f>SUM(I24:I26)</f>
        <v>40.200000000000003</v>
      </c>
      <c r="J27" s="69"/>
      <c r="K27" s="69">
        <f>SUM(K24:K26)</f>
        <v>0.11699999999999999</v>
      </c>
      <c r="L27" s="35"/>
    </row>
    <row r="29" spans="1:12" ht="26.25" x14ac:dyDescent="0.15">
      <c r="A29" s="103" t="s">
        <v>1</v>
      </c>
      <c r="B29" s="104"/>
      <c r="C29" s="104"/>
      <c r="D29" s="104"/>
      <c r="E29" s="104"/>
      <c r="F29" s="104"/>
      <c r="G29" s="105"/>
      <c r="H29" s="104"/>
      <c r="I29" s="104"/>
      <c r="J29" s="104"/>
      <c r="K29" s="104"/>
      <c r="L29" s="36"/>
    </row>
    <row r="30" spans="1:12" ht="15" x14ac:dyDescent="0.15">
      <c r="A30" s="106" t="s">
        <v>2</v>
      </c>
      <c r="B30" s="106"/>
      <c r="C30" s="106"/>
      <c r="D30" s="107">
        <v>45802</v>
      </c>
      <c r="E30" s="107"/>
      <c r="F30" s="107"/>
      <c r="G30" s="108"/>
      <c r="H30" s="107"/>
      <c r="I30" s="107"/>
      <c r="J30" s="107"/>
      <c r="K30" s="107"/>
      <c r="L30" s="36"/>
    </row>
    <row r="31" spans="1:12" x14ac:dyDescent="0.15">
      <c r="A31" s="115" t="s">
        <v>3</v>
      </c>
      <c r="B31" s="116"/>
      <c r="C31" s="116"/>
      <c r="D31" s="123" t="s">
        <v>505</v>
      </c>
      <c r="E31" s="118"/>
      <c r="F31" s="118"/>
      <c r="G31" s="118"/>
      <c r="H31" s="118"/>
      <c r="I31" s="118"/>
      <c r="J31" s="118"/>
      <c r="K31" s="118"/>
      <c r="L31" s="118"/>
    </row>
    <row r="32" spans="1:12" x14ac:dyDescent="0.15">
      <c r="A32" s="116"/>
      <c r="B32" s="116"/>
      <c r="C32" s="116"/>
      <c r="D32" s="117"/>
      <c r="E32" s="118"/>
      <c r="F32" s="118"/>
      <c r="G32" s="118"/>
      <c r="H32" s="118"/>
      <c r="I32" s="118"/>
      <c r="J32" s="118"/>
      <c r="K32" s="118"/>
      <c r="L32" s="118"/>
    </row>
    <row r="33" spans="1:12" ht="24.75" x14ac:dyDescent="0.15">
      <c r="A33" s="25" t="s">
        <v>17</v>
      </c>
      <c r="B33" s="26" t="s">
        <v>18</v>
      </c>
      <c r="C33" s="27" t="s">
        <v>19</v>
      </c>
      <c r="D33" s="28" t="s">
        <v>21</v>
      </c>
      <c r="E33" s="29" t="s">
        <v>22</v>
      </c>
      <c r="F33" s="29" t="s">
        <v>23</v>
      </c>
      <c r="G33" s="30" t="s">
        <v>24</v>
      </c>
      <c r="H33" s="31" t="s">
        <v>25</v>
      </c>
      <c r="I33" s="31" t="s">
        <v>26</v>
      </c>
      <c r="J33" s="31" t="s">
        <v>27</v>
      </c>
      <c r="K33" s="31" t="s">
        <v>28</v>
      </c>
      <c r="L33" s="37" t="s">
        <v>29</v>
      </c>
    </row>
    <row r="34" spans="1:12" ht="27" x14ac:dyDescent="0.15">
      <c r="A34" s="32" t="s">
        <v>334</v>
      </c>
      <c r="B34" s="32" t="s">
        <v>104</v>
      </c>
      <c r="C34" s="33" t="s">
        <v>335</v>
      </c>
      <c r="D34" s="32">
        <v>3000</v>
      </c>
      <c r="E34" s="32"/>
      <c r="F34" s="32">
        <f>D34+E34</f>
        <v>3000</v>
      </c>
      <c r="G34" s="34" t="s">
        <v>46</v>
      </c>
      <c r="H34" s="32">
        <v>18.3</v>
      </c>
      <c r="I34" s="32">
        <v>19.3</v>
      </c>
      <c r="J34" s="32" t="s">
        <v>47</v>
      </c>
      <c r="K34" s="32">
        <v>3.9E-2</v>
      </c>
      <c r="L34" s="38" t="s">
        <v>338</v>
      </c>
    </row>
    <row r="35" spans="1:12" x14ac:dyDescent="0.15">
      <c r="A35" s="35"/>
      <c r="B35" s="35"/>
      <c r="C35" s="35"/>
      <c r="D35" s="32">
        <v>2728</v>
      </c>
      <c r="E35" s="32"/>
      <c r="F35" s="32">
        <f>D35+E35</f>
        <v>2728</v>
      </c>
      <c r="G35" s="32" t="s">
        <v>48</v>
      </c>
      <c r="H35" s="32">
        <v>16</v>
      </c>
      <c r="I35" s="32">
        <v>17</v>
      </c>
      <c r="J35" s="32" t="s">
        <v>47</v>
      </c>
      <c r="K35" s="32">
        <v>3.9E-2</v>
      </c>
      <c r="L35" s="32"/>
    </row>
    <row r="36" spans="1:12" x14ac:dyDescent="0.15">
      <c r="A36" s="35" t="s">
        <v>34</v>
      </c>
      <c r="B36" s="35"/>
      <c r="C36" s="35"/>
      <c r="D36" s="35">
        <f t="shared" ref="D36:I36" si="1">SUM(D34:D35)</f>
        <v>5728</v>
      </c>
      <c r="E36" s="35"/>
      <c r="F36" s="35">
        <f t="shared" si="1"/>
        <v>5728</v>
      </c>
      <c r="G36" s="69">
        <v>2</v>
      </c>
      <c r="H36" s="69">
        <f t="shared" si="1"/>
        <v>34.299999999999997</v>
      </c>
      <c r="I36" s="69">
        <f t="shared" si="1"/>
        <v>36.299999999999997</v>
      </c>
      <c r="J36" s="69"/>
      <c r="K36" s="69">
        <f>SUM(K34:K35)</f>
        <v>7.8E-2</v>
      </c>
      <c r="L36" s="35"/>
    </row>
    <row r="38" spans="1:12" ht="26.25" x14ac:dyDescent="0.15">
      <c r="A38" s="103" t="s">
        <v>1</v>
      </c>
      <c r="B38" s="104"/>
      <c r="C38" s="104"/>
      <c r="D38" s="104"/>
      <c r="E38" s="104"/>
      <c r="F38" s="104"/>
      <c r="G38" s="105"/>
      <c r="H38" s="104"/>
      <c r="I38" s="104"/>
      <c r="J38" s="104"/>
      <c r="K38" s="104"/>
      <c r="L38" s="36"/>
    </row>
    <row r="39" spans="1:12" ht="15" x14ac:dyDescent="0.15">
      <c r="A39" s="106" t="s">
        <v>2</v>
      </c>
      <c r="B39" s="106"/>
      <c r="C39" s="106"/>
      <c r="D39" s="107">
        <v>45802</v>
      </c>
      <c r="E39" s="107"/>
      <c r="F39" s="107"/>
      <c r="G39" s="108"/>
      <c r="H39" s="107"/>
      <c r="I39" s="107"/>
      <c r="J39" s="107"/>
      <c r="K39" s="107"/>
      <c r="L39" s="36"/>
    </row>
    <row r="40" spans="1:12" x14ac:dyDescent="0.15">
      <c r="A40" s="115" t="s">
        <v>3</v>
      </c>
      <c r="B40" s="116"/>
      <c r="C40" s="116"/>
      <c r="D40" s="123" t="s">
        <v>505</v>
      </c>
      <c r="E40" s="118"/>
      <c r="F40" s="118"/>
      <c r="G40" s="118"/>
      <c r="H40" s="118"/>
      <c r="I40" s="118"/>
      <c r="J40" s="118"/>
      <c r="K40" s="118"/>
      <c r="L40" s="118"/>
    </row>
    <row r="41" spans="1:12" x14ac:dyDescent="0.15">
      <c r="A41" s="116"/>
      <c r="B41" s="116"/>
      <c r="C41" s="116"/>
      <c r="D41" s="117"/>
      <c r="E41" s="118"/>
      <c r="F41" s="118"/>
      <c r="G41" s="118"/>
      <c r="H41" s="118"/>
      <c r="I41" s="118"/>
      <c r="J41" s="118"/>
      <c r="K41" s="118"/>
      <c r="L41" s="118"/>
    </row>
    <row r="42" spans="1:12" ht="24.75" x14ac:dyDescent="0.15">
      <c r="A42" s="25" t="s">
        <v>17</v>
      </c>
      <c r="B42" s="26" t="s">
        <v>18</v>
      </c>
      <c r="C42" s="27" t="s">
        <v>19</v>
      </c>
      <c r="D42" s="28" t="s">
        <v>21</v>
      </c>
      <c r="E42" s="29" t="s">
        <v>22</v>
      </c>
      <c r="F42" s="29" t="s">
        <v>23</v>
      </c>
      <c r="G42" s="30" t="s">
        <v>24</v>
      </c>
      <c r="H42" s="31" t="s">
        <v>25</v>
      </c>
      <c r="I42" s="31" t="s">
        <v>26</v>
      </c>
      <c r="J42" s="31" t="s">
        <v>27</v>
      </c>
      <c r="K42" s="31" t="s">
        <v>28</v>
      </c>
      <c r="L42" s="37" t="s">
        <v>29</v>
      </c>
    </row>
    <row r="43" spans="1:12" ht="27" x14ac:dyDescent="0.15">
      <c r="A43" s="32" t="s">
        <v>334</v>
      </c>
      <c r="B43" s="32" t="s">
        <v>104</v>
      </c>
      <c r="C43" s="33" t="s">
        <v>335</v>
      </c>
      <c r="D43" s="32">
        <v>3000</v>
      </c>
      <c r="E43" s="32"/>
      <c r="F43" s="32">
        <f t="shared" ref="F43:F49" si="2">D43+E43</f>
        <v>3000</v>
      </c>
      <c r="G43" s="34" t="s">
        <v>39</v>
      </c>
      <c r="H43" s="32">
        <v>18.3</v>
      </c>
      <c r="I43" s="32">
        <v>19.3</v>
      </c>
      <c r="J43" s="32" t="s">
        <v>47</v>
      </c>
      <c r="K43" s="32">
        <v>3.9E-2</v>
      </c>
      <c r="L43" s="38" t="s">
        <v>338</v>
      </c>
    </row>
    <row r="44" spans="1:12" x14ac:dyDescent="0.15">
      <c r="A44" s="35"/>
      <c r="B44" s="35"/>
      <c r="C44" s="35"/>
      <c r="D44" s="32">
        <v>3000</v>
      </c>
      <c r="E44" s="32"/>
      <c r="F44" s="32">
        <f t="shared" si="2"/>
        <v>3000</v>
      </c>
      <c r="G44" s="32" t="s">
        <v>40</v>
      </c>
      <c r="H44" s="32">
        <v>18.3</v>
      </c>
      <c r="I44" s="32">
        <v>19.3</v>
      </c>
      <c r="J44" s="32" t="s">
        <v>47</v>
      </c>
      <c r="K44" s="32">
        <v>3.9E-2</v>
      </c>
      <c r="L44" s="32"/>
    </row>
    <row r="45" spans="1:12" x14ac:dyDescent="0.15">
      <c r="A45" s="35"/>
      <c r="B45" s="35"/>
      <c r="C45" s="35"/>
      <c r="D45" s="32">
        <v>3000</v>
      </c>
      <c r="E45" s="32"/>
      <c r="F45" s="32">
        <f t="shared" si="2"/>
        <v>3000</v>
      </c>
      <c r="G45" s="32" t="s">
        <v>41</v>
      </c>
      <c r="H45" s="32">
        <v>18.3</v>
      </c>
      <c r="I45" s="32">
        <v>19.3</v>
      </c>
      <c r="J45" s="32" t="s">
        <v>47</v>
      </c>
      <c r="K45" s="32">
        <v>3.9E-2</v>
      </c>
      <c r="L45" s="32"/>
    </row>
    <row r="46" spans="1:12" x14ac:dyDescent="0.15">
      <c r="A46" s="35"/>
      <c r="B46" s="35"/>
      <c r="C46" s="35"/>
      <c r="D46" s="32">
        <v>3000</v>
      </c>
      <c r="E46" s="32"/>
      <c r="F46" s="32">
        <f t="shared" si="2"/>
        <v>3000</v>
      </c>
      <c r="G46" s="32" t="s">
        <v>42</v>
      </c>
      <c r="H46" s="32">
        <v>18.3</v>
      </c>
      <c r="I46" s="32">
        <v>19.3</v>
      </c>
      <c r="J46" s="32" t="s">
        <v>47</v>
      </c>
      <c r="K46" s="32">
        <v>3.9E-2</v>
      </c>
      <c r="L46" s="32"/>
    </row>
    <row r="47" spans="1:12" x14ac:dyDescent="0.15">
      <c r="A47" s="35"/>
      <c r="B47" s="35"/>
      <c r="C47" s="35"/>
      <c r="D47" s="32">
        <v>3000</v>
      </c>
      <c r="E47" s="32"/>
      <c r="F47" s="32">
        <f t="shared" si="2"/>
        <v>3000</v>
      </c>
      <c r="G47" s="32" t="s">
        <v>43</v>
      </c>
      <c r="H47" s="32">
        <v>18.3</v>
      </c>
      <c r="I47" s="32">
        <v>19.3</v>
      </c>
      <c r="J47" s="32" t="s">
        <v>47</v>
      </c>
      <c r="K47" s="32">
        <v>3.9E-2</v>
      </c>
      <c r="L47" s="32"/>
    </row>
    <row r="48" spans="1:12" x14ac:dyDescent="0.15">
      <c r="A48" s="35"/>
      <c r="B48" s="35"/>
      <c r="C48" s="35"/>
      <c r="D48" s="32">
        <v>3000</v>
      </c>
      <c r="E48" s="32"/>
      <c r="F48" s="32">
        <f t="shared" si="2"/>
        <v>3000</v>
      </c>
      <c r="G48" s="32" t="s">
        <v>44</v>
      </c>
      <c r="H48" s="32">
        <v>18.3</v>
      </c>
      <c r="I48" s="32">
        <v>19.3</v>
      </c>
      <c r="J48" s="32" t="s">
        <v>47</v>
      </c>
      <c r="K48" s="32">
        <v>3.9E-2</v>
      </c>
      <c r="L48" s="32"/>
    </row>
    <row r="49" spans="1:12" x14ac:dyDescent="0.15">
      <c r="A49" s="35"/>
      <c r="B49" s="35"/>
      <c r="C49" s="35"/>
      <c r="D49" s="32">
        <v>1706</v>
      </c>
      <c r="E49" s="32"/>
      <c r="F49" s="32">
        <f t="shared" si="2"/>
        <v>1706</v>
      </c>
      <c r="G49" s="32" t="s">
        <v>45</v>
      </c>
      <c r="H49" s="32">
        <v>10</v>
      </c>
      <c r="I49" s="32">
        <v>11</v>
      </c>
      <c r="J49" s="32" t="s">
        <v>47</v>
      </c>
      <c r="K49" s="32">
        <v>3.9E-2</v>
      </c>
      <c r="L49" s="32"/>
    </row>
    <row r="50" spans="1:12" x14ac:dyDescent="0.15">
      <c r="A50" s="35" t="s">
        <v>34</v>
      </c>
      <c r="B50" s="35"/>
      <c r="C50" s="35"/>
      <c r="D50" s="35">
        <f>SUM(D43:D49)</f>
        <v>19706</v>
      </c>
      <c r="E50" s="35"/>
      <c r="F50" s="35">
        <f>SUM(F43:F49)</f>
        <v>19706</v>
      </c>
      <c r="G50" s="69">
        <v>7</v>
      </c>
      <c r="H50" s="69">
        <f>SUM(H43:H49)</f>
        <v>119.8</v>
      </c>
      <c r="I50" s="69">
        <f>SUM(I43:I49)</f>
        <v>126.8</v>
      </c>
      <c r="J50" s="69"/>
      <c r="K50" s="69">
        <f>SUM(K43:K49)</f>
        <v>0.27300000000000002</v>
      </c>
      <c r="L50" s="35"/>
    </row>
    <row r="52" spans="1:12" ht="26.25" x14ac:dyDescent="0.15">
      <c r="A52" s="103" t="s">
        <v>1</v>
      </c>
      <c r="B52" s="104"/>
      <c r="C52" s="104"/>
      <c r="D52" s="104"/>
      <c r="E52" s="104"/>
      <c r="F52" s="104"/>
      <c r="G52" s="105"/>
      <c r="H52" s="104"/>
      <c r="I52" s="104"/>
      <c r="J52" s="104"/>
      <c r="K52" s="104"/>
      <c r="L52" s="36"/>
    </row>
    <row r="53" spans="1:12" ht="15" x14ac:dyDescent="0.15">
      <c r="A53" s="106" t="s">
        <v>2</v>
      </c>
      <c r="B53" s="106"/>
      <c r="C53" s="106"/>
      <c r="D53" s="107">
        <v>45802</v>
      </c>
      <c r="E53" s="107"/>
      <c r="F53" s="107"/>
      <c r="G53" s="108"/>
      <c r="H53" s="107"/>
      <c r="I53" s="107"/>
      <c r="J53" s="107"/>
      <c r="K53" s="107"/>
      <c r="L53" s="36"/>
    </row>
    <row r="54" spans="1:12" x14ac:dyDescent="0.15">
      <c r="A54" s="115" t="s">
        <v>3</v>
      </c>
      <c r="B54" s="116"/>
      <c r="C54" s="116"/>
      <c r="D54" s="123" t="s">
        <v>505</v>
      </c>
      <c r="E54" s="118"/>
      <c r="F54" s="118"/>
      <c r="G54" s="118"/>
      <c r="H54" s="118"/>
      <c r="I54" s="118"/>
      <c r="J54" s="118"/>
      <c r="K54" s="118"/>
      <c r="L54" s="118"/>
    </row>
    <row r="55" spans="1:12" x14ac:dyDescent="0.15">
      <c r="A55" s="116"/>
      <c r="B55" s="116"/>
      <c r="C55" s="116"/>
      <c r="D55" s="117"/>
      <c r="E55" s="118"/>
      <c r="F55" s="118"/>
      <c r="G55" s="118"/>
      <c r="H55" s="118"/>
      <c r="I55" s="118"/>
      <c r="J55" s="118"/>
      <c r="K55" s="118"/>
      <c r="L55" s="118"/>
    </row>
    <row r="56" spans="1:12" ht="24.75" x14ac:dyDescent="0.15">
      <c r="A56" s="25" t="s">
        <v>17</v>
      </c>
      <c r="B56" s="26" t="s">
        <v>18</v>
      </c>
      <c r="C56" s="27" t="s">
        <v>19</v>
      </c>
      <c r="D56" s="28" t="s">
        <v>21</v>
      </c>
      <c r="E56" s="29" t="s">
        <v>22</v>
      </c>
      <c r="F56" s="29" t="s">
        <v>23</v>
      </c>
      <c r="G56" s="30" t="s">
        <v>24</v>
      </c>
      <c r="H56" s="31" t="s">
        <v>25</v>
      </c>
      <c r="I56" s="31" t="s">
        <v>26</v>
      </c>
      <c r="J56" s="31" t="s">
        <v>27</v>
      </c>
      <c r="K56" s="31" t="s">
        <v>28</v>
      </c>
      <c r="L56" s="37" t="s">
        <v>29</v>
      </c>
    </row>
    <row r="57" spans="1:12" ht="40.5" x14ac:dyDescent="0.15">
      <c r="A57" s="32" t="s">
        <v>334</v>
      </c>
      <c r="B57" s="32" t="s">
        <v>101</v>
      </c>
      <c r="C57" s="33" t="s">
        <v>335</v>
      </c>
      <c r="D57" s="32">
        <v>6300</v>
      </c>
      <c r="E57" s="32"/>
      <c r="F57" s="32">
        <f t="shared" ref="F57:F60" si="3">D57+E57</f>
        <v>6300</v>
      </c>
      <c r="G57" s="34" t="s">
        <v>89</v>
      </c>
      <c r="H57" s="32">
        <v>21</v>
      </c>
      <c r="I57" s="32">
        <v>22</v>
      </c>
      <c r="J57" s="32" t="s">
        <v>47</v>
      </c>
      <c r="K57" s="32">
        <v>3.9E-2</v>
      </c>
      <c r="L57" s="38" t="s">
        <v>339</v>
      </c>
    </row>
    <row r="58" spans="1:12" x14ac:dyDescent="0.15">
      <c r="A58" s="35"/>
      <c r="B58" s="35"/>
      <c r="C58" s="35"/>
      <c r="D58" s="32">
        <v>6300</v>
      </c>
      <c r="E58" s="32"/>
      <c r="F58" s="32">
        <f t="shared" si="3"/>
        <v>6300</v>
      </c>
      <c r="G58" s="32" t="s">
        <v>90</v>
      </c>
      <c r="H58" s="32">
        <v>21</v>
      </c>
      <c r="I58" s="32">
        <v>22</v>
      </c>
      <c r="J58" s="32" t="s">
        <v>47</v>
      </c>
      <c r="K58" s="32">
        <v>3.9E-2</v>
      </c>
      <c r="L58" s="32"/>
    </row>
    <row r="59" spans="1:12" x14ac:dyDescent="0.15">
      <c r="A59" s="35"/>
      <c r="B59" s="35"/>
      <c r="C59" s="35"/>
      <c r="D59" s="32">
        <v>6300</v>
      </c>
      <c r="E59" s="32"/>
      <c r="F59" s="32">
        <f t="shared" si="3"/>
        <v>6300</v>
      </c>
      <c r="G59" s="32" t="s">
        <v>91</v>
      </c>
      <c r="H59" s="32">
        <v>21</v>
      </c>
      <c r="I59" s="32">
        <v>22</v>
      </c>
      <c r="J59" s="32" t="s">
        <v>47</v>
      </c>
      <c r="K59" s="32">
        <v>3.9E-2</v>
      </c>
      <c r="L59" s="32"/>
    </row>
    <row r="60" spans="1:12" x14ac:dyDescent="0.15">
      <c r="A60" s="35"/>
      <c r="B60" s="35"/>
      <c r="C60" s="35"/>
      <c r="D60" s="32">
        <v>2551</v>
      </c>
      <c r="E60" s="32"/>
      <c r="F60" s="32">
        <f t="shared" si="3"/>
        <v>2551</v>
      </c>
      <c r="G60" s="32" t="s">
        <v>92</v>
      </c>
      <c r="H60" s="32">
        <v>10</v>
      </c>
      <c r="I60" s="32">
        <v>11</v>
      </c>
      <c r="J60" s="32" t="s">
        <v>47</v>
      </c>
      <c r="K60" s="32">
        <v>3.9E-2</v>
      </c>
      <c r="L60" s="32"/>
    </row>
    <row r="61" spans="1:12" x14ac:dyDescent="0.15">
      <c r="A61" s="35" t="s">
        <v>34</v>
      </c>
      <c r="B61" s="35"/>
      <c r="C61" s="35"/>
      <c r="D61" s="35">
        <f>SUM(D57:D60)</f>
        <v>21451</v>
      </c>
      <c r="E61" s="35"/>
      <c r="F61" s="35">
        <f>SUM(F57:F60)</f>
        <v>21451</v>
      </c>
      <c r="G61" s="69">
        <v>4</v>
      </c>
      <c r="H61" s="69">
        <f>SUM(H57:H60)</f>
        <v>73</v>
      </c>
      <c r="I61" s="69">
        <f>SUM(I57:I60)</f>
        <v>77</v>
      </c>
      <c r="J61" s="69"/>
      <c r="K61" s="69">
        <f>SUM(K57:K60)</f>
        <v>0.156</v>
      </c>
      <c r="L61" s="35"/>
    </row>
    <row r="63" spans="1:12" ht="26.25" x14ac:dyDescent="0.15">
      <c r="A63" s="103" t="s">
        <v>1</v>
      </c>
      <c r="B63" s="104"/>
      <c r="C63" s="104"/>
      <c r="D63" s="104"/>
      <c r="E63" s="104"/>
      <c r="F63" s="104"/>
      <c r="G63" s="105"/>
      <c r="H63" s="104"/>
      <c r="I63" s="104"/>
      <c r="J63" s="104"/>
      <c r="K63" s="104"/>
      <c r="L63" s="36"/>
    </row>
    <row r="64" spans="1:12" ht="15" x14ac:dyDescent="0.15">
      <c r="A64" s="106" t="s">
        <v>2</v>
      </c>
      <c r="B64" s="106"/>
      <c r="C64" s="106"/>
      <c r="D64" s="107">
        <v>45802</v>
      </c>
      <c r="E64" s="107"/>
      <c r="F64" s="107"/>
      <c r="G64" s="108"/>
      <c r="H64" s="107"/>
      <c r="I64" s="107"/>
      <c r="J64" s="107"/>
      <c r="K64" s="107"/>
      <c r="L64" s="36"/>
    </row>
    <row r="65" spans="1:12" x14ac:dyDescent="0.15">
      <c r="A65" s="115" t="s">
        <v>3</v>
      </c>
      <c r="B65" s="116"/>
      <c r="C65" s="116"/>
      <c r="D65" s="123" t="s">
        <v>505</v>
      </c>
      <c r="E65" s="118"/>
      <c r="F65" s="118"/>
      <c r="G65" s="118"/>
      <c r="H65" s="118"/>
      <c r="I65" s="118"/>
      <c r="J65" s="118"/>
      <c r="K65" s="118"/>
      <c r="L65" s="118"/>
    </row>
    <row r="66" spans="1:12" x14ac:dyDescent="0.15">
      <c r="A66" s="116"/>
      <c r="B66" s="116"/>
      <c r="C66" s="116"/>
      <c r="D66" s="117"/>
      <c r="E66" s="118"/>
      <c r="F66" s="118"/>
      <c r="G66" s="118"/>
      <c r="H66" s="118"/>
      <c r="I66" s="118"/>
      <c r="J66" s="118"/>
      <c r="K66" s="118"/>
      <c r="L66" s="118"/>
    </row>
    <row r="67" spans="1:12" ht="24.75" x14ac:dyDescent="0.15">
      <c r="A67" s="25" t="s">
        <v>17</v>
      </c>
      <c r="B67" s="26" t="s">
        <v>18</v>
      </c>
      <c r="C67" s="27" t="s">
        <v>19</v>
      </c>
      <c r="D67" s="28" t="s">
        <v>21</v>
      </c>
      <c r="E67" s="29" t="s">
        <v>22</v>
      </c>
      <c r="F67" s="29" t="s">
        <v>23</v>
      </c>
      <c r="G67" s="30" t="s">
        <v>24</v>
      </c>
      <c r="H67" s="31" t="s">
        <v>25</v>
      </c>
      <c r="I67" s="31" t="s">
        <v>26</v>
      </c>
      <c r="J67" s="31" t="s">
        <v>27</v>
      </c>
      <c r="K67" s="31" t="s">
        <v>28</v>
      </c>
      <c r="L67" s="37" t="s">
        <v>29</v>
      </c>
    </row>
    <row r="68" spans="1:12" ht="40.5" x14ac:dyDescent="0.15">
      <c r="A68" s="32" t="s">
        <v>334</v>
      </c>
      <c r="B68" s="32" t="s">
        <v>101</v>
      </c>
      <c r="C68" s="33" t="s">
        <v>335</v>
      </c>
      <c r="D68" s="32">
        <v>6300</v>
      </c>
      <c r="E68" s="32"/>
      <c r="F68" s="32">
        <f t="shared" ref="F68:F76" si="4">D68+E68</f>
        <v>6300</v>
      </c>
      <c r="G68" s="34" t="s">
        <v>49</v>
      </c>
      <c r="H68" s="32">
        <v>21</v>
      </c>
      <c r="I68" s="32">
        <v>22</v>
      </c>
      <c r="J68" s="32" t="s">
        <v>47</v>
      </c>
      <c r="K68" s="32">
        <v>3.9E-2</v>
      </c>
      <c r="L68" s="38" t="s">
        <v>340</v>
      </c>
    </row>
    <row r="69" spans="1:12" x14ac:dyDescent="0.15">
      <c r="A69" s="35"/>
      <c r="B69" s="35"/>
      <c r="C69" s="35"/>
      <c r="D69" s="32">
        <v>6300</v>
      </c>
      <c r="E69" s="32"/>
      <c r="F69" s="32">
        <f t="shared" si="4"/>
        <v>6300</v>
      </c>
      <c r="G69" s="32" t="s">
        <v>50</v>
      </c>
      <c r="H69" s="32">
        <v>21</v>
      </c>
      <c r="I69" s="32">
        <v>22</v>
      </c>
      <c r="J69" s="32" t="s">
        <v>47</v>
      </c>
      <c r="K69" s="32">
        <v>3.9E-2</v>
      </c>
      <c r="L69" s="32"/>
    </row>
    <row r="70" spans="1:12" x14ac:dyDescent="0.15">
      <c r="A70" s="35"/>
      <c r="B70" s="35"/>
      <c r="C70" s="35"/>
      <c r="D70" s="32">
        <v>6300</v>
      </c>
      <c r="E70" s="32"/>
      <c r="F70" s="32">
        <f t="shared" si="4"/>
        <v>6300</v>
      </c>
      <c r="G70" s="32" t="s">
        <v>51</v>
      </c>
      <c r="H70" s="32">
        <v>21</v>
      </c>
      <c r="I70" s="32">
        <v>22</v>
      </c>
      <c r="J70" s="32" t="s">
        <v>47</v>
      </c>
      <c r="K70" s="32">
        <v>3.9E-2</v>
      </c>
      <c r="L70" s="32"/>
    </row>
    <row r="71" spans="1:12" x14ac:dyDescent="0.15">
      <c r="A71" s="35"/>
      <c r="B71" s="35"/>
      <c r="C71" s="35"/>
      <c r="D71" s="32">
        <v>6300</v>
      </c>
      <c r="E71" s="32"/>
      <c r="F71" s="32">
        <f t="shared" si="4"/>
        <v>6300</v>
      </c>
      <c r="G71" s="32" t="s">
        <v>52</v>
      </c>
      <c r="H71" s="32">
        <v>21</v>
      </c>
      <c r="I71" s="32">
        <v>22</v>
      </c>
      <c r="J71" s="32" t="s">
        <v>47</v>
      </c>
      <c r="K71" s="32">
        <v>3.9E-2</v>
      </c>
      <c r="L71" s="32"/>
    </row>
    <row r="72" spans="1:12" x14ac:dyDescent="0.15">
      <c r="A72" s="35"/>
      <c r="B72" s="35"/>
      <c r="C72" s="35"/>
      <c r="D72" s="32">
        <v>6300</v>
      </c>
      <c r="E72" s="32"/>
      <c r="F72" s="32">
        <f t="shared" si="4"/>
        <v>6300</v>
      </c>
      <c r="G72" s="32" t="s">
        <v>53</v>
      </c>
      <c r="H72" s="32">
        <v>21</v>
      </c>
      <c r="I72" s="32">
        <v>22</v>
      </c>
      <c r="J72" s="32" t="s">
        <v>47</v>
      </c>
      <c r="K72" s="32">
        <v>3.9E-2</v>
      </c>
      <c r="L72" s="32"/>
    </row>
    <row r="73" spans="1:12" x14ac:dyDescent="0.15">
      <c r="A73" s="35"/>
      <c r="B73" s="35"/>
      <c r="C73" s="35"/>
      <c r="D73" s="32">
        <v>6300</v>
      </c>
      <c r="E73" s="32"/>
      <c r="F73" s="32">
        <f t="shared" si="4"/>
        <v>6300</v>
      </c>
      <c r="G73" s="32" t="s">
        <v>54</v>
      </c>
      <c r="H73" s="32">
        <v>21</v>
      </c>
      <c r="I73" s="32">
        <v>22</v>
      </c>
      <c r="J73" s="32" t="s">
        <v>47</v>
      </c>
      <c r="K73" s="32">
        <v>3.9E-2</v>
      </c>
      <c r="L73" s="32"/>
    </row>
    <row r="74" spans="1:12" x14ac:dyDescent="0.15">
      <c r="A74" s="35"/>
      <c r="B74" s="35"/>
      <c r="C74" s="35"/>
      <c r="D74" s="32">
        <v>6300</v>
      </c>
      <c r="E74" s="32"/>
      <c r="F74" s="32">
        <f t="shared" si="4"/>
        <v>6300</v>
      </c>
      <c r="G74" s="32" t="s">
        <v>55</v>
      </c>
      <c r="H74" s="32">
        <v>21</v>
      </c>
      <c r="I74" s="32">
        <v>22</v>
      </c>
      <c r="J74" s="32" t="s">
        <v>47</v>
      </c>
      <c r="K74" s="32">
        <v>3.9E-2</v>
      </c>
      <c r="L74" s="32"/>
    </row>
    <row r="75" spans="1:12" x14ac:dyDescent="0.15">
      <c r="A75" s="35"/>
      <c r="B75" s="35"/>
      <c r="C75" s="35"/>
      <c r="D75" s="32">
        <v>6300</v>
      </c>
      <c r="E75" s="32"/>
      <c r="F75" s="32">
        <f t="shared" si="4"/>
        <v>6300</v>
      </c>
      <c r="G75" s="32" t="s">
        <v>56</v>
      </c>
      <c r="H75" s="32">
        <v>21</v>
      </c>
      <c r="I75" s="32">
        <v>22</v>
      </c>
      <c r="J75" s="32" t="s">
        <v>47</v>
      </c>
      <c r="K75" s="32">
        <v>3.9E-2</v>
      </c>
      <c r="L75" s="32"/>
    </row>
    <row r="76" spans="1:12" x14ac:dyDescent="0.15">
      <c r="A76" s="35"/>
      <c r="B76" s="35"/>
      <c r="C76" s="35"/>
      <c r="D76" s="32">
        <v>631</v>
      </c>
      <c r="E76" s="32"/>
      <c r="F76" s="32">
        <f t="shared" si="4"/>
        <v>631</v>
      </c>
      <c r="G76" s="32" t="s">
        <v>57</v>
      </c>
      <c r="H76" s="32">
        <v>4</v>
      </c>
      <c r="I76" s="32">
        <v>5</v>
      </c>
      <c r="J76" s="32" t="s">
        <v>47</v>
      </c>
      <c r="K76" s="32">
        <v>3.9E-2</v>
      </c>
      <c r="L76" s="32"/>
    </row>
    <row r="77" spans="1:12" x14ac:dyDescent="0.15">
      <c r="A77" s="35" t="s">
        <v>34</v>
      </c>
      <c r="B77" s="35"/>
      <c r="C77" s="35"/>
      <c r="D77" s="35">
        <f t="shared" ref="D77:I77" si="5">SUM(D68:D76)</f>
        <v>51031</v>
      </c>
      <c r="E77" s="35"/>
      <c r="F77" s="35">
        <f t="shared" si="5"/>
        <v>51031</v>
      </c>
      <c r="G77" s="69">
        <v>9</v>
      </c>
      <c r="H77" s="69">
        <f t="shared" si="5"/>
        <v>172</v>
      </c>
      <c r="I77" s="69">
        <f t="shared" si="5"/>
        <v>181</v>
      </c>
      <c r="J77" s="69"/>
      <c r="K77" s="69">
        <f>SUM(K68:K76)</f>
        <v>0.35099999999999998</v>
      </c>
      <c r="L77" s="35"/>
    </row>
    <row r="79" spans="1:12" ht="26.25" x14ac:dyDescent="0.15">
      <c r="A79" s="103" t="s">
        <v>1</v>
      </c>
      <c r="B79" s="104"/>
      <c r="C79" s="104"/>
      <c r="D79" s="104"/>
      <c r="E79" s="104"/>
      <c r="F79" s="104"/>
      <c r="G79" s="105"/>
      <c r="H79" s="104"/>
      <c r="I79" s="104"/>
      <c r="J79" s="104"/>
      <c r="K79" s="104"/>
      <c r="L79" s="36"/>
    </row>
    <row r="80" spans="1:12" ht="15" x14ac:dyDescent="0.15">
      <c r="A80" s="106" t="s">
        <v>2</v>
      </c>
      <c r="B80" s="106"/>
      <c r="C80" s="106"/>
      <c r="D80" s="107">
        <v>45802</v>
      </c>
      <c r="E80" s="107"/>
      <c r="F80" s="107"/>
      <c r="G80" s="108"/>
      <c r="H80" s="107"/>
      <c r="I80" s="107"/>
      <c r="J80" s="107"/>
      <c r="K80" s="107"/>
      <c r="L80" s="36"/>
    </row>
    <row r="81" spans="1:12" x14ac:dyDescent="0.15">
      <c r="A81" s="115" t="s">
        <v>3</v>
      </c>
      <c r="B81" s="116"/>
      <c r="C81" s="116"/>
      <c r="D81" s="123" t="s">
        <v>505</v>
      </c>
      <c r="E81" s="118"/>
      <c r="F81" s="118"/>
      <c r="G81" s="118"/>
      <c r="H81" s="118"/>
      <c r="I81" s="118"/>
      <c r="J81" s="118"/>
      <c r="K81" s="118"/>
      <c r="L81" s="118"/>
    </row>
    <row r="82" spans="1:12" x14ac:dyDescent="0.15">
      <c r="A82" s="116"/>
      <c r="B82" s="116"/>
      <c r="C82" s="116"/>
      <c r="D82" s="117"/>
      <c r="E82" s="118"/>
      <c r="F82" s="118"/>
      <c r="G82" s="118"/>
      <c r="H82" s="118"/>
      <c r="I82" s="118"/>
      <c r="J82" s="118"/>
      <c r="K82" s="118"/>
      <c r="L82" s="118"/>
    </row>
    <row r="83" spans="1:12" ht="24.75" x14ac:dyDescent="0.15">
      <c r="A83" s="25" t="s">
        <v>17</v>
      </c>
      <c r="B83" s="26" t="s">
        <v>18</v>
      </c>
      <c r="C83" s="27" t="s">
        <v>19</v>
      </c>
      <c r="D83" s="28" t="s">
        <v>21</v>
      </c>
      <c r="E83" s="29" t="s">
        <v>22</v>
      </c>
      <c r="F83" s="29" t="s">
        <v>23</v>
      </c>
      <c r="G83" s="30" t="s">
        <v>24</v>
      </c>
      <c r="H83" s="31" t="s">
        <v>25</v>
      </c>
      <c r="I83" s="31" t="s">
        <v>26</v>
      </c>
      <c r="J83" s="31" t="s">
        <v>27</v>
      </c>
      <c r="K83" s="31" t="s">
        <v>28</v>
      </c>
      <c r="L83" s="37" t="s">
        <v>29</v>
      </c>
    </row>
    <row r="84" spans="1:12" ht="27" x14ac:dyDescent="0.15">
      <c r="A84" s="32" t="s">
        <v>334</v>
      </c>
      <c r="B84" s="32" t="s">
        <v>100</v>
      </c>
      <c r="C84" s="33" t="s">
        <v>335</v>
      </c>
      <c r="D84" s="32">
        <v>3883</v>
      </c>
      <c r="E84" s="32"/>
      <c r="F84" s="32">
        <f>D84+E84</f>
        <v>3883</v>
      </c>
      <c r="G84" s="34" t="s">
        <v>32</v>
      </c>
      <c r="H84" s="32">
        <v>12</v>
      </c>
      <c r="I84" s="32">
        <v>13</v>
      </c>
      <c r="J84" s="32" t="s">
        <v>47</v>
      </c>
      <c r="K84" s="32">
        <v>3.9E-2</v>
      </c>
      <c r="L84" s="38" t="s">
        <v>341</v>
      </c>
    </row>
    <row r="85" spans="1:12" x14ac:dyDescent="0.15">
      <c r="A85" s="35" t="s">
        <v>34</v>
      </c>
      <c r="B85" s="35"/>
      <c r="C85" s="35"/>
      <c r="D85" s="35">
        <f>SUM(D84:D84)</f>
        <v>3883</v>
      </c>
      <c r="E85" s="35"/>
      <c r="F85" s="35">
        <f>SUM(F84:F84)</f>
        <v>3883</v>
      </c>
      <c r="G85" s="69">
        <v>1</v>
      </c>
      <c r="H85" s="69">
        <f>SUM(H84:H84)</f>
        <v>12</v>
      </c>
      <c r="I85" s="69">
        <f>SUM(I84:I84)</f>
        <v>13</v>
      </c>
      <c r="J85" s="69"/>
      <c r="K85" s="69">
        <f>SUM(K84:K84)</f>
        <v>3.9E-2</v>
      </c>
      <c r="L85" s="35"/>
    </row>
    <row r="87" spans="1:12" ht="26.25" x14ac:dyDescent="0.15">
      <c r="A87" s="103" t="s">
        <v>1</v>
      </c>
      <c r="B87" s="104"/>
      <c r="C87" s="104"/>
      <c r="D87" s="104"/>
      <c r="E87" s="104"/>
      <c r="F87" s="104"/>
      <c r="G87" s="105"/>
      <c r="H87" s="104"/>
      <c r="I87" s="104"/>
      <c r="J87" s="104"/>
      <c r="K87" s="104"/>
      <c r="L87" s="36"/>
    </row>
    <row r="88" spans="1:12" ht="15" x14ac:dyDescent="0.15">
      <c r="A88" s="106" t="s">
        <v>2</v>
      </c>
      <c r="B88" s="106"/>
      <c r="C88" s="106"/>
      <c r="D88" s="107">
        <v>45802</v>
      </c>
      <c r="E88" s="107"/>
      <c r="F88" s="107"/>
      <c r="G88" s="108"/>
      <c r="H88" s="107"/>
      <c r="I88" s="107"/>
      <c r="J88" s="107"/>
      <c r="K88" s="107"/>
      <c r="L88" s="36"/>
    </row>
    <row r="89" spans="1:12" x14ac:dyDescent="0.15">
      <c r="A89" s="115" t="s">
        <v>3</v>
      </c>
      <c r="B89" s="116"/>
      <c r="C89" s="116"/>
      <c r="D89" s="123" t="s">
        <v>505</v>
      </c>
      <c r="E89" s="118"/>
      <c r="F89" s="118"/>
      <c r="G89" s="118"/>
      <c r="H89" s="118"/>
      <c r="I89" s="118"/>
      <c r="J89" s="118"/>
      <c r="K89" s="118"/>
      <c r="L89" s="118"/>
    </row>
    <row r="90" spans="1:12" x14ac:dyDescent="0.15">
      <c r="A90" s="116"/>
      <c r="B90" s="116"/>
      <c r="C90" s="116"/>
      <c r="D90" s="117"/>
      <c r="E90" s="118"/>
      <c r="F90" s="118"/>
      <c r="G90" s="118"/>
      <c r="H90" s="118"/>
      <c r="I90" s="118"/>
      <c r="J90" s="118"/>
      <c r="K90" s="118"/>
      <c r="L90" s="118"/>
    </row>
    <row r="91" spans="1:12" ht="24.75" x14ac:dyDescent="0.15">
      <c r="A91" s="25" t="s">
        <v>17</v>
      </c>
      <c r="B91" s="26" t="s">
        <v>18</v>
      </c>
      <c r="C91" s="27" t="s">
        <v>19</v>
      </c>
      <c r="D91" s="28" t="s">
        <v>21</v>
      </c>
      <c r="E91" s="29" t="s">
        <v>22</v>
      </c>
      <c r="F91" s="29" t="s">
        <v>23</v>
      </c>
      <c r="G91" s="30" t="s">
        <v>24</v>
      </c>
      <c r="H91" s="31" t="s">
        <v>25</v>
      </c>
      <c r="I91" s="31" t="s">
        <v>26</v>
      </c>
      <c r="J91" s="31" t="s">
        <v>27</v>
      </c>
      <c r="K91" s="31" t="s">
        <v>28</v>
      </c>
      <c r="L91" s="37" t="s">
        <v>29</v>
      </c>
    </row>
    <row r="92" spans="1:12" ht="27" x14ac:dyDescent="0.15">
      <c r="A92" s="32" t="s">
        <v>334</v>
      </c>
      <c r="B92" s="32" t="s">
        <v>100</v>
      </c>
      <c r="C92" s="33" t="s">
        <v>335</v>
      </c>
      <c r="D92" s="32">
        <v>5700</v>
      </c>
      <c r="E92" s="32"/>
      <c r="F92" s="32">
        <f t="shared" ref="F92:F95" si="6">D92+E92</f>
        <v>5700</v>
      </c>
      <c r="G92" s="34" t="s">
        <v>89</v>
      </c>
      <c r="H92" s="32">
        <v>18</v>
      </c>
      <c r="I92" s="32">
        <v>19</v>
      </c>
      <c r="J92" s="32" t="s">
        <v>47</v>
      </c>
      <c r="K92" s="32">
        <v>3.9E-2</v>
      </c>
      <c r="L92" s="38" t="s">
        <v>342</v>
      </c>
    </row>
    <row r="93" spans="1:12" x14ac:dyDescent="0.15">
      <c r="A93" s="35"/>
      <c r="B93" s="35"/>
      <c r="C93" s="35"/>
      <c r="D93" s="32">
        <v>5700</v>
      </c>
      <c r="E93" s="32"/>
      <c r="F93" s="32">
        <f t="shared" si="6"/>
        <v>5700</v>
      </c>
      <c r="G93" s="32" t="s">
        <v>90</v>
      </c>
      <c r="H93" s="32">
        <v>18</v>
      </c>
      <c r="I93" s="32">
        <v>19</v>
      </c>
      <c r="J93" s="32" t="s">
        <v>47</v>
      </c>
      <c r="K93" s="32">
        <v>3.9E-2</v>
      </c>
      <c r="L93" s="32"/>
    </row>
    <row r="94" spans="1:12" x14ac:dyDescent="0.15">
      <c r="A94" s="35"/>
      <c r="B94" s="35"/>
      <c r="C94" s="35"/>
      <c r="D94" s="32">
        <v>5700</v>
      </c>
      <c r="E94" s="32"/>
      <c r="F94" s="32">
        <f t="shared" si="6"/>
        <v>5700</v>
      </c>
      <c r="G94" s="32" t="s">
        <v>91</v>
      </c>
      <c r="H94" s="32">
        <v>18</v>
      </c>
      <c r="I94" s="32">
        <v>19</v>
      </c>
      <c r="J94" s="32" t="s">
        <v>47</v>
      </c>
      <c r="K94" s="32">
        <v>3.9E-2</v>
      </c>
      <c r="L94" s="32"/>
    </row>
    <row r="95" spans="1:12" x14ac:dyDescent="0.15">
      <c r="A95" s="35"/>
      <c r="B95" s="35"/>
      <c r="C95" s="35"/>
      <c r="D95" s="32">
        <v>575</v>
      </c>
      <c r="E95" s="32"/>
      <c r="F95" s="32">
        <f t="shared" si="6"/>
        <v>575</v>
      </c>
      <c r="G95" s="32" t="s">
        <v>92</v>
      </c>
      <c r="H95" s="32">
        <v>4</v>
      </c>
      <c r="I95" s="32">
        <v>5</v>
      </c>
      <c r="J95" s="32" t="s">
        <v>47</v>
      </c>
      <c r="K95" s="32">
        <v>3.9E-2</v>
      </c>
      <c r="L95" s="32"/>
    </row>
    <row r="96" spans="1:12" x14ac:dyDescent="0.15">
      <c r="A96" s="35" t="s">
        <v>34</v>
      </c>
      <c r="B96" s="35"/>
      <c r="C96" s="35"/>
      <c r="D96" s="35">
        <f t="shared" ref="D96:I96" si="7">SUM(D92:D95)</f>
        <v>17675</v>
      </c>
      <c r="E96" s="35"/>
      <c r="F96" s="35">
        <f t="shared" si="7"/>
        <v>17675</v>
      </c>
      <c r="G96" s="69">
        <v>4</v>
      </c>
      <c r="H96" s="69">
        <f t="shared" si="7"/>
        <v>58</v>
      </c>
      <c r="I96" s="69">
        <f t="shared" si="7"/>
        <v>62</v>
      </c>
      <c r="J96" s="69"/>
      <c r="K96" s="69">
        <f>SUM(K92:K95)</f>
        <v>0.156</v>
      </c>
      <c r="L96" s="35"/>
    </row>
    <row r="98" spans="1:12" ht="26.25" x14ac:dyDescent="0.15">
      <c r="A98" s="103" t="s">
        <v>1</v>
      </c>
      <c r="B98" s="104"/>
      <c r="C98" s="104"/>
      <c r="D98" s="104"/>
      <c r="E98" s="104"/>
      <c r="F98" s="104"/>
      <c r="G98" s="105"/>
      <c r="H98" s="104"/>
      <c r="I98" s="104"/>
      <c r="J98" s="104"/>
      <c r="K98" s="104"/>
      <c r="L98" s="36"/>
    </row>
    <row r="99" spans="1:12" ht="15" x14ac:dyDescent="0.15">
      <c r="A99" s="106" t="s">
        <v>2</v>
      </c>
      <c r="B99" s="106"/>
      <c r="C99" s="106"/>
      <c r="D99" s="107">
        <v>45802</v>
      </c>
      <c r="E99" s="107"/>
      <c r="F99" s="107"/>
      <c r="G99" s="108"/>
      <c r="H99" s="107"/>
      <c r="I99" s="107"/>
      <c r="J99" s="107"/>
      <c r="K99" s="107"/>
      <c r="L99" s="36"/>
    </row>
    <row r="100" spans="1:12" x14ac:dyDescent="0.15">
      <c r="A100" s="115" t="s">
        <v>3</v>
      </c>
      <c r="B100" s="116"/>
      <c r="C100" s="116"/>
      <c r="D100" s="123" t="s">
        <v>505</v>
      </c>
      <c r="E100" s="118"/>
      <c r="F100" s="118"/>
      <c r="G100" s="118"/>
      <c r="H100" s="118"/>
      <c r="I100" s="118"/>
      <c r="J100" s="118"/>
      <c r="K100" s="118"/>
      <c r="L100" s="118"/>
    </row>
    <row r="101" spans="1:12" x14ac:dyDescent="0.15">
      <c r="A101" s="116"/>
      <c r="B101" s="116"/>
      <c r="C101" s="116"/>
      <c r="D101" s="117"/>
      <c r="E101" s="118"/>
      <c r="F101" s="118"/>
      <c r="G101" s="118"/>
      <c r="H101" s="118"/>
      <c r="I101" s="118"/>
      <c r="J101" s="118"/>
      <c r="K101" s="118"/>
      <c r="L101" s="118"/>
    </row>
    <row r="102" spans="1:12" ht="24.75" x14ac:dyDescent="0.15">
      <c r="A102" s="25" t="s">
        <v>17</v>
      </c>
      <c r="B102" s="26" t="s">
        <v>18</v>
      </c>
      <c r="C102" s="27" t="s">
        <v>19</v>
      </c>
      <c r="D102" s="28" t="s">
        <v>21</v>
      </c>
      <c r="E102" s="29" t="s">
        <v>22</v>
      </c>
      <c r="F102" s="29" t="s">
        <v>23</v>
      </c>
      <c r="G102" s="30" t="s">
        <v>24</v>
      </c>
      <c r="H102" s="31" t="s">
        <v>25</v>
      </c>
      <c r="I102" s="31" t="s">
        <v>26</v>
      </c>
      <c r="J102" s="31" t="s">
        <v>27</v>
      </c>
      <c r="K102" s="31" t="s">
        <v>28</v>
      </c>
      <c r="L102" s="37" t="s">
        <v>29</v>
      </c>
    </row>
    <row r="103" spans="1:12" x14ac:dyDescent="0.15">
      <c r="A103" s="32" t="s">
        <v>334</v>
      </c>
      <c r="B103" s="32" t="s">
        <v>100</v>
      </c>
      <c r="C103" s="33" t="s">
        <v>335</v>
      </c>
      <c r="D103" s="32">
        <v>5700</v>
      </c>
      <c r="E103" s="32"/>
      <c r="F103" s="32">
        <f t="shared" ref="F103:F106" si="8">D103+E103</f>
        <v>5700</v>
      </c>
      <c r="G103" s="34" t="s">
        <v>89</v>
      </c>
      <c r="H103" s="32">
        <v>18</v>
      </c>
      <c r="I103" s="32">
        <v>19</v>
      </c>
      <c r="J103" s="32" t="s">
        <v>47</v>
      </c>
      <c r="K103" s="32">
        <v>3.9E-2</v>
      </c>
      <c r="L103" s="38" t="s">
        <v>343</v>
      </c>
    </row>
    <row r="104" spans="1:12" x14ac:dyDescent="0.15">
      <c r="A104" s="35"/>
      <c r="B104" s="35"/>
      <c r="C104" s="35"/>
      <c r="D104" s="32">
        <v>5700</v>
      </c>
      <c r="E104" s="32"/>
      <c r="F104" s="32">
        <f t="shared" si="8"/>
        <v>5700</v>
      </c>
      <c r="G104" s="32" t="s">
        <v>90</v>
      </c>
      <c r="H104" s="32">
        <v>18</v>
      </c>
      <c r="I104" s="32">
        <v>19</v>
      </c>
      <c r="J104" s="32" t="s">
        <v>47</v>
      </c>
      <c r="K104" s="32">
        <v>3.9E-2</v>
      </c>
      <c r="L104" s="32"/>
    </row>
    <row r="105" spans="1:12" x14ac:dyDescent="0.15">
      <c r="A105" s="35"/>
      <c r="B105" s="35"/>
      <c r="C105" s="35"/>
      <c r="D105" s="32">
        <v>5700</v>
      </c>
      <c r="E105" s="32"/>
      <c r="F105" s="32">
        <f t="shared" si="8"/>
        <v>5700</v>
      </c>
      <c r="G105" s="32" t="s">
        <v>91</v>
      </c>
      <c r="H105" s="32">
        <v>18</v>
      </c>
      <c r="I105" s="32">
        <v>19</v>
      </c>
      <c r="J105" s="32" t="s">
        <v>47</v>
      </c>
      <c r="K105" s="32">
        <v>3.9E-2</v>
      </c>
      <c r="L105" s="32"/>
    </row>
    <row r="106" spans="1:12" x14ac:dyDescent="0.15">
      <c r="A106" s="35"/>
      <c r="B106" s="35"/>
      <c r="C106" s="35"/>
      <c r="D106" s="32">
        <v>844</v>
      </c>
      <c r="E106" s="32"/>
      <c r="F106" s="32">
        <f t="shared" si="8"/>
        <v>844</v>
      </c>
      <c r="G106" s="32" t="s">
        <v>92</v>
      </c>
      <c r="H106" s="32">
        <v>4</v>
      </c>
      <c r="I106" s="32">
        <v>5</v>
      </c>
      <c r="J106" s="32" t="s">
        <v>47</v>
      </c>
      <c r="K106" s="32">
        <v>3.9E-2</v>
      </c>
      <c r="L106" s="32"/>
    </row>
    <row r="107" spans="1:12" x14ac:dyDescent="0.15">
      <c r="A107" s="35" t="s">
        <v>34</v>
      </c>
      <c r="B107" s="35"/>
      <c r="C107" s="35"/>
      <c r="D107" s="35">
        <f t="shared" ref="D107:I107" si="9">SUM(D103:D106)</f>
        <v>17944</v>
      </c>
      <c r="E107" s="35"/>
      <c r="F107" s="35">
        <f t="shared" si="9"/>
        <v>17944</v>
      </c>
      <c r="G107" s="69">
        <v>4</v>
      </c>
      <c r="H107" s="69">
        <f t="shared" si="9"/>
        <v>58</v>
      </c>
      <c r="I107" s="69">
        <f t="shared" si="9"/>
        <v>62</v>
      </c>
      <c r="J107" s="69"/>
      <c r="K107" s="69">
        <f>SUM(K103:K106)</f>
        <v>0.156</v>
      </c>
      <c r="L107" s="35"/>
    </row>
    <row r="109" spans="1:12" ht="26.25" x14ac:dyDescent="0.15">
      <c r="A109" s="103" t="s">
        <v>1</v>
      </c>
      <c r="B109" s="104"/>
      <c r="C109" s="104"/>
      <c r="D109" s="104"/>
      <c r="E109" s="104"/>
      <c r="F109" s="104"/>
      <c r="G109" s="105"/>
      <c r="H109" s="104"/>
      <c r="I109" s="104"/>
      <c r="J109" s="104"/>
      <c r="K109" s="104"/>
      <c r="L109" s="36"/>
    </row>
    <row r="110" spans="1:12" ht="15" x14ac:dyDescent="0.15">
      <c r="A110" s="106" t="s">
        <v>2</v>
      </c>
      <c r="B110" s="106"/>
      <c r="C110" s="106"/>
      <c r="D110" s="107">
        <v>45802</v>
      </c>
      <c r="E110" s="107"/>
      <c r="F110" s="107"/>
      <c r="G110" s="108"/>
      <c r="H110" s="107"/>
      <c r="I110" s="107"/>
      <c r="J110" s="107"/>
      <c r="K110" s="107"/>
      <c r="L110" s="36"/>
    </row>
    <row r="111" spans="1:12" x14ac:dyDescent="0.15">
      <c r="A111" s="115" t="s">
        <v>3</v>
      </c>
      <c r="B111" s="116"/>
      <c r="C111" s="116"/>
      <c r="D111" s="123" t="s">
        <v>505</v>
      </c>
      <c r="E111" s="118"/>
      <c r="F111" s="118"/>
      <c r="G111" s="118"/>
      <c r="H111" s="118"/>
      <c r="I111" s="118"/>
      <c r="J111" s="118"/>
      <c r="K111" s="118"/>
      <c r="L111" s="118"/>
    </row>
    <row r="112" spans="1:12" x14ac:dyDescent="0.15">
      <c r="A112" s="116"/>
      <c r="B112" s="116"/>
      <c r="C112" s="116"/>
      <c r="D112" s="117"/>
      <c r="E112" s="118"/>
      <c r="F112" s="118"/>
      <c r="G112" s="118"/>
      <c r="H112" s="118"/>
      <c r="I112" s="118"/>
      <c r="J112" s="118"/>
      <c r="K112" s="118"/>
      <c r="L112" s="118"/>
    </row>
    <row r="113" spans="1:12" ht="24.75" x14ac:dyDescent="0.15">
      <c r="A113" s="25" t="s">
        <v>17</v>
      </c>
      <c r="B113" s="26" t="s">
        <v>18</v>
      </c>
      <c r="C113" s="27" t="s">
        <v>19</v>
      </c>
      <c r="D113" s="28" t="s">
        <v>21</v>
      </c>
      <c r="E113" s="29" t="s">
        <v>22</v>
      </c>
      <c r="F113" s="29" t="s">
        <v>23</v>
      </c>
      <c r="G113" s="30" t="s">
        <v>24</v>
      </c>
      <c r="H113" s="31" t="s">
        <v>25</v>
      </c>
      <c r="I113" s="31" t="s">
        <v>26</v>
      </c>
      <c r="J113" s="31" t="s">
        <v>27</v>
      </c>
      <c r="K113" s="31" t="s">
        <v>28</v>
      </c>
      <c r="L113" s="37" t="s">
        <v>29</v>
      </c>
    </row>
    <row r="114" spans="1:12" x14ac:dyDescent="0.15">
      <c r="A114" s="32" t="s">
        <v>334</v>
      </c>
      <c r="B114" s="32" t="s">
        <v>99</v>
      </c>
      <c r="C114" s="33" t="s">
        <v>335</v>
      </c>
      <c r="D114" s="32">
        <v>5800</v>
      </c>
      <c r="E114" s="32"/>
      <c r="F114" s="32">
        <f>D114+E114</f>
        <v>5800</v>
      </c>
      <c r="G114" s="34" t="s">
        <v>46</v>
      </c>
      <c r="H114" s="32">
        <v>21</v>
      </c>
      <c r="I114" s="32">
        <v>22</v>
      </c>
      <c r="J114" s="32" t="s">
        <v>47</v>
      </c>
      <c r="K114" s="32">
        <v>3.9E-2</v>
      </c>
      <c r="L114" s="38" t="s">
        <v>344</v>
      </c>
    </row>
    <row r="115" spans="1:12" x14ac:dyDescent="0.15">
      <c r="A115" s="35"/>
      <c r="B115" s="35"/>
      <c r="C115" s="35"/>
      <c r="D115" s="32">
        <v>1811</v>
      </c>
      <c r="E115" s="32"/>
      <c r="F115" s="32">
        <f>D115+E115</f>
        <v>1811</v>
      </c>
      <c r="G115" s="32" t="s">
        <v>48</v>
      </c>
      <c r="H115" s="32">
        <v>5</v>
      </c>
      <c r="I115" s="32">
        <v>6</v>
      </c>
      <c r="J115" s="32" t="s">
        <v>47</v>
      </c>
      <c r="K115" s="32">
        <v>3.9E-2</v>
      </c>
      <c r="L115" s="32"/>
    </row>
    <row r="116" spans="1:12" x14ac:dyDescent="0.15">
      <c r="A116" s="35" t="s">
        <v>34</v>
      </c>
      <c r="B116" s="35"/>
      <c r="C116" s="35"/>
      <c r="D116" s="35">
        <f t="shared" ref="D116:I116" si="10">SUM(D114:D115)</f>
        <v>7611</v>
      </c>
      <c r="E116" s="35"/>
      <c r="F116" s="35">
        <f t="shared" si="10"/>
        <v>7611</v>
      </c>
      <c r="G116" s="69">
        <v>2</v>
      </c>
      <c r="H116" s="69">
        <f t="shared" si="10"/>
        <v>26</v>
      </c>
      <c r="I116" s="69">
        <f t="shared" si="10"/>
        <v>28</v>
      </c>
      <c r="J116" s="69"/>
      <c r="K116" s="69">
        <f>SUM(K114:K115)</f>
        <v>7.8E-2</v>
      </c>
      <c r="L116" s="35"/>
    </row>
    <row r="118" spans="1:12" ht="26.25" x14ac:dyDescent="0.15">
      <c r="A118" s="103" t="s">
        <v>1</v>
      </c>
      <c r="B118" s="104"/>
      <c r="C118" s="104"/>
      <c r="D118" s="104"/>
      <c r="E118" s="104"/>
      <c r="F118" s="104"/>
      <c r="G118" s="105"/>
      <c r="H118" s="104"/>
      <c r="I118" s="104"/>
      <c r="J118" s="104"/>
      <c r="K118" s="104"/>
      <c r="L118" s="36"/>
    </row>
    <row r="119" spans="1:12" ht="15" x14ac:dyDescent="0.15">
      <c r="A119" s="106" t="s">
        <v>2</v>
      </c>
      <c r="B119" s="106"/>
      <c r="C119" s="106"/>
      <c r="D119" s="107">
        <v>45802</v>
      </c>
      <c r="E119" s="107"/>
      <c r="F119" s="107"/>
      <c r="G119" s="108"/>
      <c r="H119" s="107"/>
      <c r="I119" s="107"/>
      <c r="J119" s="107"/>
      <c r="K119" s="107"/>
      <c r="L119" s="36"/>
    </row>
    <row r="120" spans="1:12" x14ac:dyDescent="0.15">
      <c r="A120" s="115" t="s">
        <v>3</v>
      </c>
      <c r="B120" s="116"/>
      <c r="C120" s="116"/>
      <c r="D120" s="123" t="s">
        <v>505</v>
      </c>
      <c r="E120" s="118"/>
      <c r="F120" s="118"/>
      <c r="G120" s="118"/>
      <c r="H120" s="118"/>
      <c r="I120" s="118"/>
      <c r="J120" s="118"/>
      <c r="K120" s="118"/>
      <c r="L120" s="118"/>
    </row>
    <row r="121" spans="1:12" x14ac:dyDescent="0.15">
      <c r="A121" s="116"/>
      <c r="B121" s="116"/>
      <c r="C121" s="116"/>
      <c r="D121" s="117"/>
      <c r="E121" s="118"/>
      <c r="F121" s="118"/>
      <c r="G121" s="118"/>
      <c r="H121" s="118"/>
      <c r="I121" s="118"/>
      <c r="J121" s="118"/>
      <c r="K121" s="118"/>
      <c r="L121" s="118"/>
    </row>
    <row r="122" spans="1:12" ht="24.75" x14ac:dyDescent="0.15">
      <c r="A122" s="25" t="s">
        <v>17</v>
      </c>
      <c r="B122" s="26" t="s">
        <v>18</v>
      </c>
      <c r="C122" s="27" t="s">
        <v>19</v>
      </c>
      <c r="D122" s="28" t="s">
        <v>21</v>
      </c>
      <c r="E122" s="29" t="s">
        <v>22</v>
      </c>
      <c r="F122" s="29" t="s">
        <v>23</v>
      </c>
      <c r="G122" s="30" t="s">
        <v>24</v>
      </c>
      <c r="H122" s="31" t="s">
        <v>25</v>
      </c>
      <c r="I122" s="31" t="s">
        <v>26</v>
      </c>
      <c r="J122" s="31" t="s">
        <v>27</v>
      </c>
      <c r="K122" s="31" t="s">
        <v>28</v>
      </c>
      <c r="L122" s="37" t="s">
        <v>29</v>
      </c>
    </row>
    <row r="123" spans="1:12" ht="27" x14ac:dyDescent="0.15">
      <c r="A123" s="32" t="s">
        <v>334</v>
      </c>
      <c r="B123" s="32" t="s">
        <v>99</v>
      </c>
      <c r="C123" s="33" t="s">
        <v>335</v>
      </c>
      <c r="D123" s="32">
        <v>5800</v>
      </c>
      <c r="E123" s="32"/>
      <c r="F123" s="32">
        <f t="shared" ref="F123:F128" si="11">D123+E123</f>
        <v>5800</v>
      </c>
      <c r="G123" s="34" t="s">
        <v>93</v>
      </c>
      <c r="H123" s="32">
        <v>21</v>
      </c>
      <c r="I123" s="32">
        <v>22</v>
      </c>
      <c r="J123" s="32" t="s">
        <v>47</v>
      </c>
      <c r="K123" s="32">
        <v>3.9E-2</v>
      </c>
      <c r="L123" s="38" t="s">
        <v>345</v>
      </c>
    </row>
    <row r="124" spans="1:12" x14ac:dyDescent="0.15">
      <c r="A124" s="35"/>
      <c r="B124" s="35"/>
      <c r="C124" s="35"/>
      <c r="D124" s="32">
        <v>5800</v>
      </c>
      <c r="E124" s="32"/>
      <c r="F124" s="32">
        <f t="shared" si="11"/>
        <v>5800</v>
      </c>
      <c r="G124" s="32" t="s">
        <v>94</v>
      </c>
      <c r="H124" s="32">
        <v>21</v>
      </c>
      <c r="I124" s="32">
        <v>22</v>
      </c>
      <c r="J124" s="32" t="s">
        <v>47</v>
      </c>
      <c r="K124" s="32">
        <v>3.9E-2</v>
      </c>
      <c r="L124" s="32"/>
    </row>
    <row r="125" spans="1:12" x14ac:dyDescent="0.15">
      <c r="A125" s="35"/>
      <c r="B125" s="35"/>
      <c r="C125" s="35"/>
      <c r="D125" s="32">
        <v>5800</v>
      </c>
      <c r="E125" s="32"/>
      <c r="F125" s="32">
        <f t="shared" si="11"/>
        <v>5800</v>
      </c>
      <c r="G125" s="32" t="s">
        <v>95</v>
      </c>
      <c r="H125" s="32">
        <v>21</v>
      </c>
      <c r="I125" s="32">
        <v>22</v>
      </c>
      <c r="J125" s="32" t="s">
        <v>47</v>
      </c>
      <c r="K125" s="32">
        <v>3.9E-2</v>
      </c>
      <c r="L125" s="32"/>
    </row>
    <row r="126" spans="1:12" x14ac:dyDescent="0.15">
      <c r="A126" s="35"/>
      <c r="B126" s="35"/>
      <c r="C126" s="35"/>
      <c r="D126" s="32">
        <v>5800</v>
      </c>
      <c r="E126" s="32"/>
      <c r="F126" s="32">
        <f t="shared" si="11"/>
        <v>5800</v>
      </c>
      <c r="G126" s="32" t="s">
        <v>96</v>
      </c>
      <c r="H126" s="32">
        <v>21</v>
      </c>
      <c r="I126" s="32">
        <v>22</v>
      </c>
      <c r="J126" s="32" t="s">
        <v>47</v>
      </c>
      <c r="K126" s="32">
        <v>3.9E-2</v>
      </c>
      <c r="L126" s="32"/>
    </row>
    <row r="127" spans="1:12" x14ac:dyDescent="0.15">
      <c r="A127" s="35"/>
      <c r="B127" s="35"/>
      <c r="C127" s="35"/>
      <c r="D127" s="32">
        <v>5800</v>
      </c>
      <c r="E127" s="32"/>
      <c r="F127" s="32">
        <f t="shared" si="11"/>
        <v>5800</v>
      </c>
      <c r="G127" s="32" t="s">
        <v>97</v>
      </c>
      <c r="H127" s="32">
        <v>21</v>
      </c>
      <c r="I127" s="32">
        <v>22</v>
      </c>
      <c r="J127" s="32" t="s">
        <v>47</v>
      </c>
      <c r="K127" s="32">
        <v>3.9E-2</v>
      </c>
      <c r="L127" s="32"/>
    </row>
    <row r="128" spans="1:12" x14ac:dyDescent="0.15">
      <c r="A128" s="35"/>
      <c r="B128" s="35"/>
      <c r="C128" s="35"/>
      <c r="D128" s="32">
        <v>3626</v>
      </c>
      <c r="E128" s="32"/>
      <c r="F128" s="32">
        <f t="shared" si="11"/>
        <v>3626</v>
      </c>
      <c r="G128" s="32" t="s">
        <v>98</v>
      </c>
      <c r="H128" s="32">
        <v>12</v>
      </c>
      <c r="I128" s="32">
        <v>13</v>
      </c>
      <c r="J128" s="32" t="s">
        <v>47</v>
      </c>
      <c r="K128" s="32">
        <v>3.9E-2</v>
      </c>
      <c r="L128" s="32"/>
    </row>
    <row r="129" spans="1:12" x14ac:dyDescent="0.15">
      <c r="A129" s="35" t="s">
        <v>34</v>
      </c>
      <c r="B129" s="35"/>
      <c r="C129" s="35"/>
      <c r="D129" s="35">
        <f>SUM(D123:D128)</f>
        <v>32626</v>
      </c>
      <c r="E129" s="35"/>
      <c r="F129" s="35">
        <f>SUM(F123:F128)</f>
        <v>32626</v>
      </c>
      <c r="G129" s="69">
        <v>6</v>
      </c>
      <c r="H129" s="69">
        <f>SUM(H123:H128)</f>
        <v>117</v>
      </c>
      <c r="I129" s="69">
        <f>SUM(I123:I128)</f>
        <v>123</v>
      </c>
      <c r="J129" s="69"/>
      <c r="K129" s="69">
        <f>SUM(K123:K128)</f>
        <v>0.23400000000000001</v>
      </c>
      <c r="L129" s="35"/>
    </row>
    <row r="131" spans="1:12" ht="26.25" x14ac:dyDescent="0.15">
      <c r="A131" s="103" t="s">
        <v>1</v>
      </c>
      <c r="B131" s="104"/>
      <c r="C131" s="104"/>
      <c r="D131" s="104"/>
      <c r="E131" s="104"/>
      <c r="F131" s="104"/>
      <c r="G131" s="105"/>
      <c r="H131" s="104"/>
      <c r="I131" s="104"/>
      <c r="J131" s="104"/>
      <c r="K131" s="104"/>
      <c r="L131" s="36"/>
    </row>
    <row r="132" spans="1:12" ht="15" x14ac:dyDescent="0.15">
      <c r="A132" s="106" t="s">
        <v>2</v>
      </c>
      <c r="B132" s="106"/>
      <c r="C132" s="106"/>
      <c r="D132" s="107">
        <v>45802</v>
      </c>
      <c r="E132" s="107"/>
      <c r="F132" s="107"/>
      <c r="G132" s="108"/>
      <c r="H132" s="107"/>
      <c r="I132" s="107"/>
      <c r="J132" s="107"/>
      <c r="K132" s="107"/>
      <c r="L132" s="36"/>
    </row>
    <row r="133" spans="1:12" x14ac:dyDescent="0.15">
      <c r="A133" s="115" t="s">
        <v>3</v>
      </c>
      <c r="B133" s="116"/>
      <c r="C133" s="116"/>
      <c r="D133" s="123" t="s">
        <v>505</v>
      </c>
      <c r="E133" s="118"/>
      <c r="F133" s="118"/>
      <c r="G133" s="118"/>
      <c r="H133" s="118"/>
      <c r="I133" s="118"/>
      <c r="J133" s="118"/>
      <c r="K133" s="118"/>
      <c r="L133" s="118"/>
    </row>
    <row r="134" spans="1:12" x14ac:dyDescent="0.15">
      <c r="A134" s="116"/>
      <c r="B134" s="116"/>
      <c r="C134" s="116"/>
      <c r="D134" s="117"/>
      <c r="E134" s="118"/>
      <c r="F134" s="118"/>
      <c r="G134" s="118"/>
      <c r="H134" s="118"/>
      <c r="I134" s="118"/>
      <c r="J134" s="118"/>
      <c r="K134" s="118"/>
      <c r="L134" s="118"/>
    </row>
    <row r="135" spans="1:12" ht="24.75" x14ac:dyDescent="0.15">
      <c r="A135" s="25" t="s">
        <v>17</v>
      </c>
      <c r="B135" s="26" t="s">
        <v>18</v>
      </c>
      <c r="C135" s="27" t="s">
        <v>19</v>
      </c>
      <c r="D135" s="28" t="s">
        <v>21</v>
      </c>
      <c r="E135" s="29" t="s">
        <v>22</v>
      </c>
      <c r="F135" s="29" t="s">
        <v>23</v>
      </c>
      <c r="G135" s="30" t="s">
        <v>24</v>
      </c>
      <c r="H135" s="31" t="s">
        <v>25</v>
      </c>
      <c r="I135" s="31" t="s">
        <v>26</v>
      </c>
      <c r="J135" s="31" t="s">
        <v>27</v>
      </c>
      <c r="K135" s="31" t="s">
        <v>28</v>
      </c>
      <c r="L135" s="37" t="s">
        <v>29</v>
      </c>
    </row>
    <row r="136" spans="1:12" ht="67.5" x14ac:dyDescent="0.15">
      <c r="A136" s="32" t="s">
        <v>334</v>
      </c>
      <c r="B136" s="32" t="s">
        <v>103</v>
      </c>
      <c r="C136" s="33" t="s">
        <v>346</v>
      </c>
      <c r="D136" s="32">
        <v>2500</v>
      </c>
      <c r="E136" s="32"/>
      <c r="F136" s="32">
        <f t="shared" ref="F136:F141" si="12">D136+E136</f>
        <v>2500</v>
      </c>
      <c r="G136" s="34" t="s">
        <v>93</v>
      </c>
      <c r="H136" s="32">
        <v>15.1</v>
      </c>
      <c r="I136" s="32">
        <v>16.100000000000001</v>
      </c>
      <c r="J136" s="32" t="s">
        <v>47</v>
      </c>
      <c r="K136" s="32">
        <v>3.9E-2</v>
      </c>
      <c r="L136" s="38" t="s">
        <v>347</v>
      </c>
    </row>
    <row r="137" spans="1:12" x14ac:dyDescent="0.15">
      <c r="A137" s="35"/>
      <c r="B137" s="35"/>
      <c r="C137" s="35"/>
      <c r="D137" s="32">
        <v>2500</v>
      </c>
      <c r="E137" s="32"/>
      <c r="F137" s="32">
        <f t="shared" si="12"/>
        <v>2500</v>
      </c>
      <c r="G137" s="32" t="s">
        <v>94</v>
      </c>
      <c r="H137" s="32">
        <v>15.1</v>
      </c>
      <c r="I137" s="32">
        <v>16.100000000000001</v>
      </c>
      <c r="J137" s="32" t="s">
        <v>47</v>
      </c>
      <c r="K137" s="32">
        <v>3.9E-2</v>
      </c>
      <c r="L137" s="32"/>
    </row>
    <row r="138" spans="1:12" x14ac:dyDescent="0.15">
      <c r="A138" s="35"/>
      <c r="B138" s="35"/>
      <c r="C138" s="35"/>
      <c r="D138" s="32">
        <v>2500</v>
      </c>
      <c r="E138" s="32"/>
      <c r="F138" s="32">
        <f t="shared" si="12"/>
        <v>2500</v>
      </c>
      <c r="G138" s="32" t="s">
        <v>95</v>
      </c>
      <c r="H138" s="32">
        <v>15.1</v>
      </c>
      <c r="I138" s="32">
        <v>16.100000000000001</v>
      </c>
      <c r="J138" s="32" t="s">
        <v>47</v>
      </c>
      <c r="K138" s="32">
        <v>3.9E-2</v>
      </c>
      <c r="L138" s="32"/>
    </row>
    <row r="139" spans="1:12" x14ac:dyDescent="0.15">
      <c r="A139" s="35"/>
      <c r="B139" s="35"/>
      <c r="C139" s="35"/>
      <c r="D139" s="32">
        <v>2500</v>
      </c>
      <c r="E139" s="32"/>
      <c r="F139" s="32">
        <f t="shared" si="12"/>
        <v>2500</v>
      </c>
      <c r="G139" s="32" t="s">
        <v>96</v>
      </c>
      <c r="H139" s="32">
        <v>15.1</v>
      </c>
      <c r="I139" s="32">
        <v>16.100000000000001</v>
      </c>
      <c r="J139" s="32" t="s">
        <v>47</v>
      </c>
      <c r="K139" s="32">
        <v>3.9E-2</v>
      </c>
      <c r="L139" s="32"/>
    </row>
    <row r="140" spans="1:12" x14ac:dyDescent="0.15">
      <c r="A140" s="35"/>
      <c r="B140" s="35"/>
      <c r="C140" s="35"/>
      <c r="D140" s="32">
        <v>2500</v>
      </c>
      <c r="E140" s="32"/>
      <c r="F140" s="32">
        <f t="shared" si="12"/>
        <v>2500</v>
      </c>
      <c r="G140" s="32" t="s">
        <v>97</v>
      </c>
      <c r="H140" s="32">
        <v>15.1</v>
      </c>
      <c r="I140" s="32">
        <v>16.100000000000001</v>
      </c>
      <c r="J140" s="32" t="s">
        <v>47</v>
      </c>
      <c r="K140" s="32">
        <v>3.9E-2</v>
      </c>
      <c r="L140" s="32"/>
    </row>
    <row r="141" spans="1:12" x14ac:dyDescent="0.15">
      <c r="A141" s="35"/>
      <c r="B141" s="35"/>
      <c r="C141" s="35"/>
      <c r="D141" s="32">
        <v>2086</v>
      </c>
      <c r="E141" s="32"/>
      <c r="F141" s="32">
        <f t="shared" si="12"/>
        <v>2086</v>
      </c>
      <c r="G141" s="32" t="s">
        <v>98</v>
      </c>
      <c r="H141" s="32">
        <v>12</v>
      </c>
      <c r="I141" s="32">
        <v>13</v>
      </c>
      <c r="J141" s="32" t="s">
        <v>47</v>
      </c>
      <c r="K141" s="32">
        <v>3.9E-2</v>
      </c>
      <c r="L141" s="32"/>
    </row>
    <row r="142" spans="1:12" x14ac:dyDescent="0.15">
      <c r="A142" s="35" t="s">
        <v>34</v>
      </c>
      <c r="B142" s="35"/>
      <c r="C142" s="35"/>
      <c r="D142" s="35">
        <f t="shared" ref="D142:I142" si="13">SUM(D136:D141)</f>
        <v>14586</v>
      </c>
      <c r="E142" s="35"/>
      <c r="F142" s="35">
        <f t="shared" si="13"/>
        <v>14586</v>
      </c>
      <c r="G142" s="69">
        <v>6</v>
      </c>
      <c r="H142" s="69">
        <f t="shared" si="13"/>
        <v>87.5</v>
      </c>
      <c r="I142" s="69">
        <f t="shared" si="13"/>
        <v>93.5</v>
      </c>
      <c r="J142" s="69"/>
      <c r="K142" s="69">
        <f>SUM(K136:K141)</f>
        <v>0.23400000000000001</v>
      </c>
      <c r="L142" s="35"/>
    </row>
    <row r="144" spans="1:12" ht="26.25" x14ac:dyDescent="0.15">
      <c r="A144" s="103" t="s">
        <v>1</v>
      </c>
      <c r="B144" s="104"/>
      <c r="C144" s="104"/>
      <c r="D144" s="104"/>
      <c r="E144" s="104"/>
      <c r="F144" s="104"/>
      <c r="G144" s="105"/>
      <c r="H144" s="104"/>
      <c r="I144" s="104"/>
      <c r="J144" s="104"/>
      <c r="K144" s="104"/>
      <c r="L144" s="36"/>
    </row>
    <row r="145" spans="1:12" ht="15" x14ac:dyDescent="0.15">
      <c r="A145" s="106" t="s">
        <v>2</v>
      </c>
      <c r="B145" s="106"/>
      <c r="C145" s="106"/>
      <c r="D145" s="107">
        <v>45802</v>
      </c>
      <c r="E145" s="107"/>
      <c r="F145" s="107"/>
      <c r="G145" s="108"/>
      <c r="H145" s="107"/>
      <c r="I145" s="107"/>
      <c r="J145" s="107"/>
      <c r="K145" s="107"/>
      <c r="L145" s="36"/>
    </row>
    <row r="146" spans="1:12" x14ac:dyDescent="0.15">
      <c r="A146" s="115" t="s">
        <v>3</v>
      </c>
      <c r="B146" s="116"/>
      <c r="C146" s="116"/>
      <c r="D146" s="123" t="s">
        <v>505</v>
      </c>
      <c r="E146" s="118"/>
      <c r="F146" s="118"/>
      <c r="G146" s="118"/>
      <c r="H146" s="118"/>
      <c r="I146" s="118"/>
      <c r="J146" s="118"/>
      <c r="K146" s="118"/>
      <c r="L146" s="118"/>
    </row>
    <row r="147" spans="1:12" x14ac:dyDescent="0.15">
      <c r="A147" s="116"/>
      <c r="B147" s="116"/>
      <c r="C147" s="116"/>
      <c r="D147" s="117"/>
      <c r="E147" s="118"/>
      <c r="F147" s="118"/>
      <c r="G147" s="118"/>
      <c r="H147" s="118"/>
      <c r="I147" s="118"/>
      <c r="J147" s="118"/>
      <c r="K147" s="118"/>
      <c r="L147" s="118"/>
    </row>
    <row r="148" spans="1:12" ht="24.75" x14ac:dyDescent="0.15">
      <c r="A148" s="25" t="s">
        <v>17</v>
      </c>
      <c r="B148" s="26" t="s">
        <v>18</v>
      </c>
      <c r="C148" s="27" t="s">
        <v>19</v>
      </c>
      <c r="D148" s="28" t="s">
        <v>21</v>
      </c>
      <c r="E148" s="29" t="s">
        <v>22</v>
      </c>
      <c r="F148" s="29" t="s">
        <v>23</v>
      </c>
      <c r="G148" s="30" t="s">
        <v>24</v>
      </c>
      <c r="H148" s="31" t="s">
        <v>25</v>
      </c>
      <c r="I148" s="31" t="s">
        <v>26</v>
      </c>
      <c r="J148" s="31" t="s">
        <v>27</v>
      </c>
      <c r="K148" s="31" t="s">
        <v>28</v>
      </c>
      <c r="L148" s="37" t="s">
        <v>29</v>
      </c>
    </row>
    <row r="149" spans="1:12" x14ac:dyDescent="0.15">
      <c r="A149" s="32" t="s">
        <v>334</v>
      </c>
      <c r="B149" s="32" t="s">
        <v>104</v>
      </c>
      <c r="C149" s="33" t="s">
        <v>346</v>
      </c>
      <c r="D149" s="32">
        <v>510</v>
      </c>
      <c r="E149" s="32"/>
      <c r="F149" s="32">
        <f>D149+E149</f>
        <v>510</v>
      </c>
      <c r="G149" s="34" t="s">
        <v>32</v>
      </c>
      <c r="H149" s="32">
        <v>4</v>
      </c>
      <c r="I149" s="32">
        <v>5</v>
      </c>
      <c r="J149" s="32" t="s">
        <v>47</v>
      </c>
      <c r="K149" s="32">
        <v>3.9E-2</v>
      </c>
      <c r="L149" s="38" t="s">
        <v>348</v>
      </c>
    </row>
    <row r="150" spans="1:12" x14ac:dyDescent="0.15">
      <c r="A150" s="35" t="s">
        <v>34</v>
      </c>
      <c r="B150" s="35"/>
      <c r="C150" s="35"/>
      <c r="D150" s="35">
        <f>SUM(D149:D149)</f>
        <v>510</v>
      </c>
      <c r="E150" s="35"/>
      <c r="F150" s="35">
        <f>SUM(F149:F149)</f>
        <v>510</v>
      </c>
      <c r="G150" s="69">
        <v>1</v>
      </c>
      <c r="H150" s="69">
        <f>SUM(H149:H149)</f>
        <v>4</v>
      </c>
      <c r="I150" s="69">
        <f>SUM(I149:I149)</f>
        <v>5</v>
      </c>
      <c r="J150" s="69"/>
      <c r="K150" s="69">
        <f>SUM(K149:K149)</f>
        <v>3.9E-2</v>
      </c>
      <c r="L150" s="35"/>
    </row>
    <row r="152" spans="1:12" ht="26.25" x14ac:dyDescent="0.15">
      <c r="A152" s="103" t="s">
        <v>1</v>
      </c>
      <c r="B152" s="104"/>
      <c r="C152" s="104"/>
      <c r="D152" s="104"/>
      <c r="E152" s="104"/>
      <c r="F152" s="104"/>
      <c r="G152" s="105"/>
      <c r="H152" s="104"/>
      <c r="I152" s="104"/>
      <c r="J152" s="104"/>
      <c r="K152" s="104"/>
      <c r="L152" s="36"/>
    </row>
    <row r="153" spans="1:12" ht="15" x14ac:dyDescent="0.15">
      <c r="A153" s="106" t="s">
        <v>2</v>
      </c>
      <c r="B153" s="106"/>
      <c r="C153" s="106"/>
      <c r="D153" s="107">
        <v>45802</v>
      </c>
      <c r="E153" s="107"/>
      <c r="F153" s="107"/>
      <c r="G153" s="108"/>
      <c r="H153" s="107"/>
      <c r="I153" s="107"/>
      <c r="J153" s="107"/>
      <c r="K153" s="107"/>
      <c r="L153" s="36"/>
    </row>
    <row r="154" spans="1:12" x14ac:dyDescent="0.15">
      <c r="A154" s="115" t="s">
        <v>3</v>
      </c>
      <c r="B154" s="116"/>
      <c r="C154" s="116"/>
      <c r="D154" s="123" t="s">
        <v>505</v>
      </c>
      <c r="E154" s="118"/>
      <c r="F154" s="118"/>
      <c r="G154" s="118"/>
      <c r="H154" s="118"/>
      <c r="I154" s="118"/>
      <c r="J154" s="118"/>
      <c r="K154" s="118"/>
      <c r="L154" s="118"/>
    </row>
    <row r="155" spans="1:12" x14ac:dyDescent="0.15">
      <c r="A155" s="116"/>
      <c r="B155" s="116"/>
      <c r="C155" s="116"/>
      <c r="D155" s="117"/>
      <c r="E155" s="118"/>
      <c r="F155" s="118"/>
      <c r="G155" s="118"/>
      <c r="H155" s="118"/>
      <c r="I155" s="118"/>
      <c r="J155" s="118"/>
      <c r="K155" s="118"/>
      <c r="L155" s="118"/>
    </row>
    <row r="156" spans="1:12" ht="24.75" x14ac:dyDescent="0.15">
      <c r="A156" s="25" t="s">
        <v>17</v>
      </c>
      <c r="B156" s="26" t="s">
        <v>18</v>
      </c>
      <c r="C156" s="27" t="s">
        <v>19</v>
      </c>
      <c r="D156" s="28" t="s">
        <v>21</v>
      </c>
      <c r="E156" s="29" t="s">
        <v>22</v>
      </c>
      <c r="F156" s="29" t="s">
        <v>23</v>
      </c>
      <c r="G156" s="30" t="s">
        <v>24</v>
      </c>
      <c r="H156" s="31" t="s">
        <v>25</v>
      </c>
      <c r="I156" s="31" t="s">
        <v>26</v>
      </c>
      <c r="J156" s="31" t="s">
        <v>27</v>
      </c>
      <c r="K156" s="31" t="s">
        <v>28</v>
      </c>
      <c r="L156" s="37" t="s">
        <v>29</v>
      </c>
    </row>
    <row r="157" spans="1:12" ht="40.5" x14ac:dyDescent="0.15">
      <c r="A157" s="32" t="s">
        <v>334</v>
      </c>
      <c r="B157" s="32" t="s">
        <v>104</v>
      </c>
      <c r="C157" s="33" t="s">
        <v>346</v>
      </c>
      <c r="D157" s="32">
        <v>3000</v>
      </c>
      <c r="E157" s="32"/>
      <c r="F157" s="32">
        <f t="shared" ref="F157:F160" si="14">D157+E157</f>
        <v>3000</v>
      </c>
      <c r="G157" s="34" t="s">
        <v>89</v>
      </c>
      <c r="H157" s="32">
        <v>18.3</v>
      </c>
      <c r="I157" s="32">
        <v>19.3</v>
      </c>
      <c r="J157" s="32" t="s">
        <v>47</v>
      </c>
      <c r="K157" s="32">
        <v>3.9E-2</v>
      </c>
      <c r="L157" s="38" t="s">
        <v>349</v>
      </c>
    </row>
    <row r="158" spans="1:12" x14ac:dyDescent="0.15">
      <c r="A158" s="35"/>
      <c r="B158" s="35"/>
      <c r="C158" s="35"/>
      <c r="D158" s="32">
        <v>3000</v>
      </c>
      <c r="E158" s="32"/>
      <c r="F158" s="32">
        <f t="shared" si="14"/>
        <v>3000</v>
      </c>
      <c r="G158" s="32" t="s">
        <v>90</v>
      </c>
      <c r="H158" s="32">
        <v>18.3</v>
      </c>
      <c r="I158" s="32">
        <v>19.3</v>
      </c>
      <c r="J158" s="32" t="s">
        <v>47</v>
      </c>
      <c r="K158" s="32">
        <v>3.9E-2</v>
      </c>
      <c r="L158" s="32"/>
    </row>
    <row r="159" spans="1:12" x14ac:dyDescent="0.15">
      <c r="A159" s="35"/>
      <c r="B159" s="35"/>
      <c r="C159" s="35"/>
      <c r="D159" s="32">
        <v>3000</v>
      </c>
      <c r="E159" s="32"/>
      <c r="F159" s="32">
        <f t="shared" si="14"/>
        <v>3000</v>
      </c>
      <c r="G159" s="32" t="s">
        <v>91</v>
      </c>
      <c r="H159" s="32">
        <v>18.3</v>
      </c>
      <c r="I159" s="32">
        <v>19.3</v>
      </c>
      <c r="J159" s="32" t="s">
        <v>47</v>
      </c>
      <c r="K159" s="32">
        <v>3.9E-2</v>
      </c>
      <c r="L159" s="32"/>
    </row>
    <row r="160" spans="1:12" x14ac:dyDescent="0.15">
      <c r="A160" s="35"/>
      <c r="B160" s="35"/>
      <c r="C160" s="35"/>
      <c r="D160" s="32">
        <v>3279</v>
      </c>
      <c r="E160" s="32"/>
      <c r="F160" s="32">
        <f t="shared" si="14"/>
        <v>3279</v>
      </c>
      <c r="G160" s="32" t="s">
        <v>92</v>
      </c>
      <c r="H160" s="32">
        <v>19</v>
      </c>
      <c r="I160" s="32">
        <v>20</v>
      </c>
      <c r="J160" s="32" t="s">
        <v>47</v>
      </c>
      <c r="K160" s="32">
        <v>3.9E-2</v>
      </c>
      <c r="L160" s="32"/>
    </row>
    <row r="161" spans="1:12" x14ac:dyDescent="0.15">
      <c r="A161" s="35" t="s">
        <v>34</v>
      </c>
      <c r="B161" s="35"/>
      <c r="C161" s="35"/>
      <c r="D161" s="35">
        <f t="shared" ref="D161:I161" si="15">SUM(D157:D160)</f>
        <v>12279</v>
      </c>
      <c r="E161" s="35"/>
      <c r="F161" s="35">
        <f t="shared" si="15"/>
        <v>12279</v>
      </c>
      <c r="G161" s="69">
        <v>4</v>
      </c>
      <c r="H161" s="69">
        <f t="shared" si="15"/>
        <v>73.900000000000006</v>
      </c>
      <c r="I161" s="69">
        <f t="shared" si="15"/>
        <v>77.900000000000006</v>
      </c>
      <c r="J161" s="69"/>
      <c r="K161" s="69">
        <f>SUM(K157:K160)</f>
        <v>0.156</v>
      </c>
      <c r="L161" s="35"/>
    </row>
    <row r="163" spans="1:12" ht="26.25" x14ac:dyDescent="0.15">
      <c r="A163" s="103" t="s">
        <v>1</v>
      </c>
      <c r="B163" s="104"/>
      <c r="C163" s="104"/>
      <c r="D163" s="104"/>
      <c r="E163" s="104"/>
      <c r="F163" s="104"/>
      <c r="G163" s="105"/>
      <c r="H163" s="104"/>
      <c r="I163" s="104"/>
      <c r="J163" s="104"/>
      <c r="K163" s="104"/>
      <c r="L163" s="36"/>
    </row>
    <row r="164" spans="1:12" ht="15" x14ac:dyDescent="0.15">
      <c r="A164" s="106" t="s">
        <v>2</v>
      </c>
      <c r="B164" s="106"/>
      <c r="C164" s="106"/>
      <c r="D164" s="107">
        <v>45802</v>
      </c>
      <c r="E164" s="107"/>
      <c r="F164" s="107"/>
      <c r="G164" s="108"/>
      <c r="H164" s="107"/>
      <c r="I164" s="107"/>
      <c r="J164" s="107"/>
      <c r="K164" s="107"/>
      <c r="L164" s="36"/>
    </row>
    <row r="165" spans="1:12" x14ac:dyDescent="0.15">
      <c r="A165" s="115" t="s">
        <v>3</v>
      </c>
      <c r="B165" s="116"/>
      <c r="C165" s="116"/>
      <c r="D165" s="123" t="s">
        <v>505</v>
      </c>
      <c r="E165" s="118"/>
      <c r="F165" s="118"/>
      <c r="G165" s="118"/>
      <c r="H165" s="118"/>
      <c r="I165" s="118"/>
      <c r="J165" s="118"/>
      <c r="K165" s="118"/>
      <c r="L165" s="118"/>
    </row>
    <row r="166" spans="1:12" x14ac:dyDescent="0.15">
      <c r="A166" s="116"/>
      <c r="B166" s="116"/>
      <c r="C166" s="116"/>
      <c r="D166" s="117"/>
      <c r="E166" s="118"/>
      <c r="F166" s="118"/>
      <c r="G166" s="118"/>
      <c r="H166" s="118"/>
      <c r="I166" s="118"/>
      <c r="J166" s="118"/>
      <c r="K166" s="118"/>
      <c r="L166" s="118"/>
    </row>
    <row r="167" spans="1:12" ht="24.75" x14ac:dyDescent="0.15">
      <c r="A167" s="25" t="s">
        <v>17</v>
      </c>
      <c r="B167" s="26" t="s">
        <v>18</v>
      </c>
      <c r="C167" s="27" t="s">
        <v>19</v>
      </c>
      <c r="D167" s="28" t="s">
        <v>21</v>
      </c>
      <c r="E167" s="29" t="s">
        <v>22</v>
      </c>
      <c r="F167" s="29" t="s">
        <v>23</v>
      </c>
      <c r="G167" s="30" t="s">
        <v>24</v>
      </c>
      <c r="H167" s="31" t="s">
        <v>25</v>
      </c>
      <c r="I167" s="31" t="s">
        <v>26</v>
      </c>
      <c r="J167" s="31" t="s">
        <v>27</v>
      </c>
      <c r="K167" s="31" t="s">
        <v>28</v>
      </c>
      <c r="L167" s="37" t="s">
        <v>29</v>
      </c>
    </row>
    <row r="168" spans="1:12" ht="67.5" x14ac:dyDescent="0.15">
      <c r="A168" s="32" t="s">
        <v>334</v>
      </c>
      <c r="B168" s="32" t="s">
        <v>104</v>
      </c>
      <c r="C168" s="33" t="s">
        <v>346</v>
      </c>
      <c r="D168" s="32">
        <v>3000</v>
      </c>
      <c r="E168" s="32"/>
      <c r="F168" s="32">
        <f t="shared" ref="F168:F171" si="16">D168+E168</f>
        <v>3000</v>
      </c>
      <c r="G168" s="34" t="s">
        <v>89</v>
      </c>
      <c r="H168" s="32">
        <v>18.3</v>
      </c>
      <c r="I168" s="32">
        <v>19.3</v>
      </c>
      <c r="J168" s="32" t="s">
        <v>47</v>
      </c>
      <c r="K168" s="32">
        <v>3.9E-2</v>
      </c>
      <c r="L168" s="38" t="s">
        <v>347</v>
      </c>
    </row>
    <row r="169" spans="1:12" x14ac:dyDescent="0.15">
      <c r="A169" s="35"/>
      <c r="B169" s="35"/>
      <c r="C169" s="35"/>
      <c r="D169" s="32">
        <v>3000</v>
      </c>
      <c r="E169" s="32"/>
      <c r="F169" s="32">
        <f t="shared" si="16"/>
        <v>3000</v>
      </c>
      <c r="G169" s="32" t="s">
        <v>90</v>
      </c>
      <c r="H169" s="32">
        <v>18.3</v>
      </c>
      <c r="I169" s="32">
        <v>19.3</v>
      </c>
      <c r="J169" s="32" t="s">
        <v>47</v>
      </c>
      <c r="K169" s="32">
        <v>3.9E-2</v>
      </c>
      <c r="L169" s="32"/>
    </row>
    <row r="170" spans="1:12" x14ac:dyDescent="0.15">
      <c r="A170" s="35"/>
      <c r="B170" s="35"/>
      <c r="C170" s="35"/>
      <c r="D170" s="32">
        <v>3000</v>
      </c>
      <c r="E170" s="32"/>
      <c r="F170" s="32">
        <f t="shared" si="16"/>
        <v>3000</v>
      </c>
      <c r="G170" s="32" t="s">
        <v>91</v>
      </c>
      <c r="H170" s="32">
        <v>18.3</v>
      </c>
      <c r="I170" s="32">
        <v>19.3</v>
      </c>
      <c r="J170" s="32" t="s">
        <v>47</v>
      </c>
      <c r="K170" s="32">
        <v>3.9E-2</v>
      </c>
      <c r="L170" s="32"/>
    </row>
    <row r="171" spans="1:12" x14ac:dyDescent="0.15">
      <c r="A171" s="35"/>
      <c r="B171" s="35"/>
      <c r="C171" s="35"/>
      <c r="D171" s="32">
        <v>1067</v>
      </c>
      <c r="E171" s="32"/>
      <c r="F171" s="32">
        <f t="shared" si="16"/>
        <v>1067</v>
      </c>
      <c r="G171" s="32" t="s">
        <v>92</v>
      </c>
      <c r="H171" s="32">
        <v>7</v>
      </c>
      <c r="I171" s="32">
        <v>9</v>
      </c>
      <c r="J171" s="32" t="s">
        <v>47</v>
      </c>
      <c r="K171" s="32">
        <v>3.9E-2</v>
      </c>
      <c r="L171" s="32"/>
    </row>
    <row r="172" spans="1:12" x14ac:dyDescent="0.15">
      <c r="A172" s="35" t="s">
        <v>34</v>
      </c>
      <c r="B172" s="35"/>
      <c r="C172" s="35"/>
      <c r="D172" s="35">
        <f t="shared" ref="D172:I172" si="17">SUM(D168:D171)</f>
        <v>10067</v>
      </c>
      <c r="E172" s="35"/>
      <c r="F172" s="35">
        <f t="shared" si="17"/>
        <v>10067</v>
      </c>
      <c r="G172" s="69">
        <v>4</v>
      </c>
      <c r="H172" s="69">
        <f t="shared" si="17"/>
        <v>61.900000000000006</v>
      </c>
      <c r="I172" s="69">
        <f t="shared" si="17"/>
        <v>66.900000000000006</v>
      </c>
      <c r="J172" s="69"/>
      <c r="K172" s="69">
        <f>SUM(K168:K171)</f>
        <v>0.156</v>
      </c>
      <c r="L172" s="35"/>
    </row>
    <row r="174" spans="1:12" ht="26.25" x14ac:dyDescent="0.15">
      <c r="A174" s="103" t="s">
        <v>1</v>
      </c>
      <c r="B174" s="104"/>
      <c r="C174" s="104"/>
      <c r="D174" s="104"/>
      <c r="E174" s="104"/>
      <c r="F174" s="104"/>
      <c r="G174" s="105"/>
      <c r="H174" s="104"/>
      <c r="I174" s="104"/>
      <c r="J174" s="104"/>
      <c r="K174" s="104"/>
      <c r="L174" s="36"/>
    </row>
    <row r="175" spans="1:12" ht="15" x14ac:dyDescent="0.15">
      <c r="A175" s="106" t="s">
        <v>2</v>
      </c>
      <c r="B175" s="106"/>
      <c r="C175" s="106"/>
      <c r="D175" s="107">
        <v>45802</v>
      </c>
      <c r="E175" s="107"/>
      <c r="F175" s="107"/>
      <c r="G175" s="108"/>
      <c r="H175" s="107"/>
      <c r="I175" s="107"/>
      <c r="J175" s="107"/>
      <c r="K175" s="107"/>
      <c r="L175" s="36"/>
    </row>
    <row r="176" spans="1:12" x14ac:dyDescent="0.15">
      <c r="A176" s="115" t="s">
        <v>3</v>
      </c>
      <c r="B176" s="116"/>
      <c r="C176" s="116"/>
      <c r="D176" s="123" t="s">
        <v>505</v>
      </c>
      <c r="E176" s="118"/>
      <c r="F176" s="118"/>
      <c r="G176" s="118"/>
      <c r="H176" s="118"/>
      <c r="I176" s="118"/>
      <c r="J176" s="118"/>
      <c r="K176" s="118"/>
      <c r="L176" s="118"/>
    </row>
    <row r="177" spans="1:12" x14ac:dyDescent="0.15">
      <c r="A177" s="116"/>
      <c r="B177" s="116"/>
      <c r="C177" s="116"/>
      <c r="D177" s="117"/>
      <c r="E177" s="118"/>
      <c r="F177" s="118"/>
      <c r="G177" s="118"/>
      <c r="H177" s="118"/>
      <c r="I177" s="118"/>
      <c r="J177" s="118"/>
      <c r="K177" s="118"/>
      <c r="L177" s="118"/>
    </row>
    <row r="178" spans="1:12" ht="24.75" x14ac:dyDescent="0.15">
      <c r="A178" s="25" t="s">
        <v>17</v>
      </c>
      <c r="B178" s="26" t="s">
        <v>18</v>
      </c>
      <c r="C178" s="27" t="s">
        <v>19</v>
      </c>
      <c r="D178" s="28" t="s">
        <v>21</v>
      </c>
      <c r="E178" s="29" t="s">
        <v>22</v>
      </c>
      <c r="F178" s="29" t="s">
        <v>23</v>
      </c>
      <c r="G178" s="30" t="s">
        <v>24</v>
      </c>
      <c r="H178" s="31" t="s">
        <v>25</v>
      </c>
      <c r="I178" s="31" t="s">
        <v>26</v>
      </c>
      <c r="J178" s="31" t="s">
        <v>27</v>
      </c>
      <c r="K178" s="31" t="s">
        <v>28</v>
      </c>
      <c r="L178" s="37" t="s">
        <v>29</v>
      </c>
    </row>
    <row r="179" spans="1:12" ht="67.5" x14ac:dyDescent="0.15">
      <c r="A179" s="32" t="s">
        <v>334</v>
      </c>
      <c r="B179" s="32" t="s">
        <v>104</v>
      </c>
      <c r="C179" s="33" t="s">
        <v>346</v>
      </c>
      <c r="D179" s="32">
        <v>3000</v>
      </c>
      <c r="E179" s="32"/>
      <c r="F179" s="32">
        <f t="shared" ref="F179:F189" si="18">D179+E179</f>
        <v>3000</v>
      </c>
      <c r="G179" s="34" t="s">
        <v>58</v>
      </c>
      <c r="H179" s="32">
        <v>18.3</v>
      </c>
      <c r="I179" s="32">
        <v>19.3</v>
      </c>
      <c r="J179" s="32" t="s">
        <v>47</v>
      </c>
      <c r="K179" s="32">
        <v>3.9E-2</v>
      </c>
      <c r="L179" s="38" t="s">
        <v>347</v>
      </c>
    </row>
    <row r="180" spans="1:12" x14ac:dyDescent="0.15">
      <c r="A180" s="35"/>
      <c r="B180" s="35"/>
      <c r="C180" s="35"/>
      <c r="D180" s="32">
        <v>3000</v>
      </c>
      <c r="E180" s="32"/>
      <c r="F180" s="32">
        <f t="shared" si="18"/>
        <v>3000</v>
      </c>
      <c r="G180" s="32" t="s">
        <v>59</v>
      </c>
      <c r="H180" s="32">
        <v>18.3</v>
      </c>
      <c r="I180" s="32">
        <v>19.3</v>
      </c>
      <c r="J180" s="32" t="s">
        <v>47</v>
      </c>
      <c r="K180" s="32">
        <v>3.9E-2</v>
      </c>
      <c r="L180" s="32"/>
    </row>
    <row r="181" spans="1:12" x14ac:dyDescent="0.15">
      <c r="A181" s="35"/>
      <c r="B181" s="35"/>
      <c r="C181" s="35"/>
      <c r="D181" s="32">
        <v>3000</v>
      </c>
      <c r="E181" s="32"/>
      <c r="F181" s="32">
        <f t="shared" si="18"/>
        <v>3000</v>
      </c>
      <c r="G181" s="32" t="s">
        <v>60</v>
      </c>
      <c r="H181" s="32">
        <v>18.3</v>
      </c>
      <c r="I181" s="32">
        <v>19.3</v>
      </c>
      <c r="J181" s="32" t="s">
        <v>47</v>
      </c>
      <c r="K181" s="32">
        <v>3.9E-2</v>
      </c>
      <c r="L181" s="32"/>
    </row>
    <row r="182" spans="1:12" x14ac:dyDescent="0.15">
      <c r="A182" s="35"/>
      <c r="B182" s="35"/>
      <c r="C182" s="35"/>
      <c r="D182" s="32">
        <v>3000</v>
      </c>
      <c r="E182" s="32"/>
      <c r="F182" s="32">
        <f t="shared" si="18"/>
        <v>3000</v>
      </c>
      <c r="G182" s="32" t="s">
        <v>61</v>
      </c>
      <c r="H182" s="32">
        <v>18.3</v>
      </c>
      <c r="I182" s="32">
        <v>19.3</v>
      </c>
      <c r="J182" s="32" t="s">
        <v>47</v>
      </c>
      <c r="K182" s="32">
        <v>3.9E-2</v>
      </c>
      <c r="L182" s="32"/>
    </row>
    <row r="183" spans="1:12" x14ac:dyDescent="0.15">
      <c r="A183" s="35"/>
      <c r="B183" s="35"/>
      <c r="C183" s="35"/>
      <c r="D183" s="32">
        <v>3000</v>
      </c>
      <c r="E183" s="32"/>
      <c r="F183" s="32">
        <f t="shared" si="18"/>
        <v>3000</v>
      </c>
      <c r="G183" s="32" t="s">
        <v>62</v>
      </c>
      <c r="H183" s="32">
        <v>18.3</v>
      </c>
      <c r="I183" s="32">
        <v>19.3</v>
      </c>
      <c r="J183" s="32" t="s">
        <v>47</v>
      </c>
      <c r="K183" s="32">
        <v>3.9E-2</v>
      </c>
      <c r="L183" s="32"/>
    </row>
    <row r="184" spans="1:12" x14ac:dyDescent="0.15">
      <c r="A184" s="35"/>
      <c r="B184" s="35"/>
      <c r="C184" s="35"/>
      <c r="D184" s="32">
        <v>3000</v>
      </c>
      <c r="E184" s="32"/>
      <c r="F184" s="32">
        <f t="shared" si="18"/>
        <v>3000</v>
      </c>
      <c r="G184" s="32" t="s">
        <v>63</v>
      </c>
      <c r="H184" s="32">
        <v>18.3</v>
      </c>
      <c r="I184" s="32">
        <v>19.3</v>
      </c>
      <c r="J184" s="32" t="s">
        <v>47</v>
      </c>
      <c r="K184" s="32">
        <v>3.9E-2</v>
      </c>
      <c r="L184" s="32"/>
    </row>
    <row r="185" spans="1:12" x14ac:dyDescent="0.15">
      <c r="A185" s="35"/>
      <c r="B185" s="35"/>
      <c r="C185" s="35"/>
      <c r="D185" s="32">
        <v>3000</v>
      </c>
      <c r="E185" s="32"/>
      <c r="F185" s="32">
        <f t="shared" si="18"/>
        <v>3000</v>
      </c>
      <c r="G185" s="32" t="s">
        <v>64</v>
      </c>
      <c r="H185" s="32">
        <v>18.3</v>
      </c>
      <c r="I185" s="32">
        <v>19.3</v>
      </c>
      <c r="J185" s="32" t="s">
        <v>47</v>
      </c>
      <c r="K185" s="32">
        <v>3.9E-2</v>
      </c>
      <c r="L185" s="32"/>
    </row>
    <row r="186" spans="1:12" x14ac:dyDescent="0.15">
      <c r="A186" s="35"/>
      <c r="B186" s="35"/>
      <c r="C186" s="35"/>
      <c r="D186" s="32">
        <v>3000</v>
      </c>
      <c r="E186" s="32"/>
      <c r="F186" s="32">
        <f t="shared" si="18"/>
        <v>3000</v>
      </c>
      <c r="G186" s="32" t="s">
        <v>65</v>
      </c>
      <c r="H186" s="32">
        <v>18.3</v>
      </c>
      <c r="I186" s="32">
        <v>19.3</v>
      </c>
      <c r="J186" s="32" t="s">
        <v>47</v>
      </c>
      <c r="K186" s="32">
        <v>3.9E-2</v>
      </c>
      <c r="L186" s="32"/>
    </row>
    <row r="187" spans="1:12" x14ac:dyDescent="0.15">
      <c r="A187" s="35"/>
      <c r="B187" s="35"/>
      <c r="C187" s="35"/>
      <c r="D187" s="32">
        <v>3000</v>
      </c>
      <c r="E187" s="32"/>
      <c r="F187" s="32">
        <f t="shared" si="18"/>
        <v>3000</v>
      </c>
      <c r="G187" s="32" t="s">
        <v>66</v>
      </c>
      <c r="H187" s="32">
        <v>18.3</v>
      </c>
      <c r="I187" s="32">
        <v>19.3</v>
      </c>
      <c r="J187" s="32" t="s">
        <v>47</v>
      </c>
      <c r="K187" s="32">
        <v>3.9E-2</v>
      </c>
      <c r="L187" s="32"/>
    </row>
    <row r="188" spans="1:12" x14ac:dyDescent="0.15">
      <c r="A188" s="35"/>
      <c r="B188" s="35"/>
      <c r="C188" s="35"/>
      <c r="D188" s="32">
        <v>3000</v>
      </c>
      <c r="E188" s="32"/>
      <c r="F188" s="32">
        <f t="shared" si="18"/>
        <v>3000</v>
      </c>
      <c r="G188" s="32" t="s">
        <v>67</v>
      </c>
      <c r="H188" s="32">
        <v>18.3</v>
      </c>
      <c r="I188" s="32">
        <v>19.3</v>
      </c>
      <c r="J188" s="32" t="s">
        <v>47</v>
      </c>
      <c r="K188" s="32">
        <v>3.9E-2</v>
      </c>
      <c r="L188" s="32"/>
    </row>
    <row r="189" spans="1:12" x14ac:dyDescent="0.15">
      <c r="A189" s="35"/>
      <c r="B189" s="35"/>
      <c r="C189" s="35"/>
      <c r="D189" s="32">
        <v>467</v>
      </c>
      <c r="E189" s="32"/>
      <c r="F189" s="32">
        <f t="shared" si="18"/>
        <v>467</v>
      </c>
      <c r="G189" s="32" t="s">
        <v>68</v>
      </c>
      <c r="H189" s="32">
        <v>5</v>
      </c>
      <c r="I189" s="32">
        <v>6</v>
      </c>
      <c r="J189" s="32" t="s">
        <v>47</v>
      </c>
      <c r="K189" s="32">
        <v>3.9E-2</v>
      </c>
      <c r="L189" s="32"/>
    </row>
    <row r="190" spans="1:12" x14ac:dyDescent="0.15">
      <c r="A190" s="35" t="s">
        <v>34</v>
      </c>
      <c r="B190" s="35"/>
      <c r="C190" s="35"/>
      <c r="D190" s="35">
        <f>SUM(D179:D189)</f>
        <v>30467</v>
      </c>
      <c r="E190" s="35"/>
      <c r="F190" s="35">
        <f>SUM(F179:F189)</f>
        <v>30467</v>
      </c>
      <c r="G190" s="69">
        <v>11</v>
      </c>
      <c r="H190" s="69">
        <f>SUM(H179:H189)</f>
        <v>188.00000000000003</v>
      </c>
      <c r="I190" s="69">
        <f>SUM(I179:I189)</f>
        <v>199.00000000000003</v>
      </c>
      <c r="J190" s="69"/>
      <c r="K190" s="69">
        <f>SUM(K179:K189)</f>
        <v>0.42899999999999994</v>
      </c>
      <c r="L190" s="35"/>
    </row>
    <row r="192" spans="1:12" ht="26.25" x14ac:dyDescent="0.15">
      <c r="A192" s="103" t="s">
        <v>1</v>
      </c>
      <c r="B192" s="104"/>
      <c r="C192" s="104"/>
      <c r="D192" s="104"/>
      <c r="E192" s="104"/>
      <c r="F192" s="104"/>
      <c r="G192" s="105"/>
      <c r="H192" s="104"/>
      <c r="I192" s="104"/>
      <c r="J192" s="104"/>
      <c r="K192" s="104"/>
      <c r="L192" s="36"/>
    </row>
    <row r="193" spans="1:12" ht="15" x14ac:dyDescent="0.15">
      <c r="A193" s="106" t="s">
        <v>2</v>
      </c>
      <c r="B193" s="106"/>
      <c r="C193" s="106"/>
      <c r="D193" s="107">
        <v>45802</v>
      </c>
      <c r="E193" s="107"/>
      <c r="F193" s="107"/>
      <c r="G193" s="108"/>
      <c r="H193" s="107"/>
      <c r="I193" s="107"/>
      <c r="J193" s="107"/>
      <c r="K193" s="107"/>
      <c r="L193" s="36"/>
    </row>
    <row r="194" spans="1:12" x14ac:dyDescent="0.15">
      <c r="A194" s="115" t="s">
        <v>3</v>
      </c>
      <c r="B194" s="116"/>
      <c r="C194" s="116"/>
      <c r="D194" s="123" t="s">
        <v>505</v>
      </c>
      <c r="E194" s="118"/>
      <c r="F194" s="118"/>
      <c r="G194" s="118"/>
      <c r="H194" s="118"/>
      <c r="I194" s="118"/>
      <c r="J194" s="118"/>
      <c r="K194" s="118"/>
      <c r="L194" s="118"/>
    </row>
    <row r="195" spans="1:12" x14ac:dyDescent="0.15">
      <c r="A195" s="116"/>
      <c r="B195" s="116"/>
      <c r="C195" s="116"/>
      <c r="D195" s="117"/>
      <c r="E195" s="118"/>
      <c r="F195" s="118"/>
      <c r="G195" s="118"/>
      <c r="H195" s="118"/>
      <c r="I195" s="118"/>
      <c r="J195" s="118"/>
      <c r="K195" s="118"/>
      <c r="L195" s="118"/>
    </row>
    <row r="196" spans="1:12" ht="24.75" x14ac:dyDescent="0.15">
      <c r="A196" s="25" t="s">
        <v>17</v>
      </c>
      <c r="B196" s="26" t="s">
        <v>18</v>
      </c>
      <c r="C196" s="27" t="s">
        <v>19</v>
      </c>
      <c r="D196" s="28" t="s">
        <v>21</v>
      </c>
      <c r="E196" s="29" t="s">
        <v>22</v>
      </c>
      <c r="F196" s="29" t="s">
        <v>23</v>
      </c>
      <c r="G196" s="30" t="s">
        <v>24</v>
      </c>
      <c r="H196" s="31" t="s">
        <v>25</v>
      </c>
      <c r="I196" s="31" t="s">
        <v>26</v>
      </c>
      <c r="J196" s="31" t="s">
        <v>27</v>
      </c>
      <c r="K196" s="31" t="s">
        <v>28</v>
      </c>
      <c r="L196" s="37" t="s">
        <v>29</v>
      </c>
    </row>
    <row r="197" spans="1:12" ht="54" x14ac:dyDescent="0.15">
      <c r="A197" s="32" t="s">
        <v>334</v>
      </c>
      <c r="B197" s="32" t="s">
        <v>99</v>
      </c>
      <c r="C197" s="33" t="s">
        <v>346</v>
      </c>
      <c r="D197" s="32">
        <v>5800</v>
      </c>
      <c r="E197" s="32"/>
      <c r="F197" s="32">
        <f>D197+E197</f>
        <v>5800</v>
      </c>
      <c r="G197" s="34" t="s">
        <v>46</v>
      </c>
      <c r="H197" s="32">
        <v>21</v>
      </c>
      <c r="I197" s="32">
        <v>22</v>
      </c>
      <c r="J197" s="32" t="s">
        <v>47</v>
      </c>
      <c r="K197" s="32">
        <v>3.9E-2</v>
      </c>
      <c r="L197" s="38" t="s">
        <v>350</v>
      </c>
    </row>
    <row r="198" spans="1:12" x14ac:dyDescent="0.15">
      <c r="A198" s="35"/>
      <c r="B198" s="35"/>
      <c r="C198" s="35"/>
      <c r="D198" s="32">
        <v>3095</v>
      </c>
      <c r="E198" s="32"/>
      <c r="F198" s="32">
        <f>D198+E198</f>
        <v>3095</v>
      </c>
      <c r="G198" s="32" t="s">
        <v>48</v>
      </c>
      <c r="H198" s="32">
        <v>10</v>
      </c>
      <c r="I198" s="32">
        <v>11</v>
      </c>
      <c r="J198" s="32" t="s">
        <v>47</v>
      </c>
      <c r="K198" s="32">
        <v>3.9E-2</v>
      </c>
      <c r="L198" s="32"/>
    </row>
    <row r="199" spans="1:12" x14ac:dyDescent="0.15">
      <c r="A199" s="35" t="s">
        <v>34</v>
      </c>
      <c r="B199" s="35"/>
      <c r="C199" s="35"/>
      <c r="D199" s="35">
        <f t="shared" ref="D199:I199" si="19">SUM(D197:D198)</f>
        <v>8895</v>
      </c>
      <c r="E199" s="35"/>
      <c r="F199" s="35">
        <f t="shared" si="19"/>
        <v>8895</v>
      </c>
      <c r="G199" s="69">
        <v>2</v>
      </c>
      <c r="H199" s="69">
        <f t="shared" si="19"/>
        <v>31</v>
      </c>
      <c r="I199" s="69">
        <f t="shared" si="19"/>
        <v>33</v>
      </c>
      <c r="J199" s="69"/>
      <c r="K199" s="69">
        <f>SUM(K197:K198)</f>
        <v>7.8E-2</v>
      </c>
      <c r="L199" s="35"/>
    </row>
    <row r="201" spans="1:12" ht="26.25" x14ac:dyDescent="0.15">
      <c r="A201" s="103" t="s">
        <v>1</v>
      </c>
      <c r="B201" s="104"/>
      <c r="C201" s="104"/>
      <c r="D201" s="104"/>
      <c r="E201" s="104"/>
      <c r="F201" s="104"/>
      <c r="G201" s="105"/>
      <c r="H201" s="104"/>
      <c r="I201" s="104"/>
      <c r="J201" s="104"/>
      <c r="K201" s="104"/>
      <c r="L201" s="36"/>
    </row>
    <row r="202" spans="1:12" ht="15" x14ac:dyDescent="0.15">
      <c r="A202" s="106" t="s">
        <v>2</v>
      </c>
      <c r="B202" s="106"/>
      <c r="C202" s="106"/>
      <c r="D202" s="107">
        <v>45802</v>
      </c>
      <c r="E202" s="107"/>
      <c r="F202" s="107"/>
      <c r="G202" s="108"/>
      <c r="H202" s="107"/>
      <c r="I202" s="107"/>
      <c r="J202" s="107"/>
      <c r="K202" s="107"/>
      <c r="L202" s="36"/>
    </row>
    <row r="203" spans="1:12" x14ac:dyDescent="0.15">
      <c r="A203" s="115" t="s">
        <v>3</v>
      </c>
      <c r="B203" s="116"/>
      <c r="C203" s="116"/>
      <c r="D203" s="123" t="s">
        <v>505</v>
      </c>
      <c r="E203" s="118"/>
      <c r="F203" s="118"/>
      <c r="G203" s="118"/>
      <c r="H203" s="118"/>
      <c r="I203" s="118"/>
      <c r="J203" s="118"/>
      <c r="K203" s="118"/>
      <c r="L203" s="118"/>
    </row>
    <row r="204" spans="1:12" x14ac:dyDescent="0.15">
      <c r="A204" s="116"/>
      <c r="B204" s="116"/>
      <c r="C204" s="116"/>
      <c r="D204" s="117"/>
      <c r="E204" s="118"/>
      <c r="F204" s="118"/>
      <c r="G204" s="118"/>
      <c r="H204" s="118"/>
      <c r="I204" s="118"/>
      <c r="J204" s="118"/>
      <c r="K204" s="118"/>
      <c r="L204" s="118"/>
    </row>
    <row r="205" spans="1:12" ht="24.75" x14ac:dyDescent="0.15">
      <c r="A205" s="25" t="s">
        <v>17</v>
      </c>
      <c r="B205" s="26" t="s">
        <v>18</v>
      </c>
      <c r="C205" s="27" t="s">
        <v>19</v>
      </c>
      <c r="D205" s="28" t="s">
        <v>21</v>
      </c>
      <c r="E205" s="29" t="s">
        <v>22</v>
      </c>
      <c r="F205" s="29" t="s">
        <v>23</v>
      </c>
      <c r="G205" s="30" t="s">
        <v>24</v>
      </c>
      <c r="H205" s="31" t="s">
        <v>25</v>
      </c>
      <c r="I205" s="31" t="s">
        <v>26</v>
      </c>
      <c r="J205" s="31" t="s">
        <v>27</v>
      </c>
      <c r="K205" s="31" t="s">
        <v>28</v>
      </c>
      <c r="L205" s="37" t="s">
        <v>29</v>
      </c>
    </row>
    <row r="206" spans="1:12" ht="54" x14ac:dyDescent="0.15">
      <c r="A206" s="32" t="s">
        <v>351</v>
      </c>
      <c r="B206" s="32" t="s">
        <v>99</v>
      </c>
      <c r="C206" s="33" t="s">
        <v>346</v>
      </c>
      <c r="D206" s="32">
        <v>5800</v>
      </c>
      <c r="E206" s="32"/>
      <c r="F206" s="32">
        <f t="shared" ref="F206:F210" si="20">D206+E206</f>
        <v>5800</v>
      </c>
      <c r="G206" s="34" t="s">
        <v>112</v>
      </c>
      <c r="H206" s="32">
        <v>18.3</v>
      </c>
      <c r="I206" s="32">
        <v>19.3</v>
      </c>
      <c r="J206" s="32" t="s">
        <v>47</v>
      </c>
      <c r="K206" s="32">
        <v>3.9E-2</v>
      </c>
      <c r="L206" s="38" t="s">
        <v>352</v>
      </c>
    </row>
    <row r="207" spans="1:12" x14ac:dyDescent="0.15">
      <c r="A207" s="35"/>
      <c r="B207" s="35"/>
      <c r="C207" s="35"/>
      <c r="D207" s="32">
        <v>5800</v>
      </c>
      <c r="E207" s="32"/>
      <c r="F207" s="32">
        <f t="shared" si="20"/>
        <v>5800</v>
      </c>
      <c r="G207" s="32" t="s">
        <v>114</v>
      </c>
      <c r="H207" s="32">
        <v>18.3</v>
      </c>
      <c r="I207" s="32">
        <v>19.3</v>
      </c>
      <c r="J207" s="32" t="s">
        <v>47</v>
      </c>
      <c r="K207" s="32">
        <v>3.9E-2</v>
      </c>
      <c r="L207" s="32"/>
    </row>
    <row r="208" spans="1:12" x14ac:dyDescent="0.15">
      <c r="A208" s="35"/>
      <c r="B208" s="35"/>
      <c r="C208" s="35"/>
      <c r="D208" s="32">
        <v>5800</v>
      </c>
      <c r="E208" s="32"/>
      <c r="F208" s="32">
        <f t="shared" si="20"/>
        <v>5800</v>
      </c>
      <c r="G208" s="32" t="s">
        <v>115</v>
      </c>
      <c r="H208" s="32">
        <v>18.3</v>
      </c>
      <c r="I208" s="32">
        <v>19.3</v>
      </c>
      <c r="J208" s="32" t="s">
        <v>47</v>
      </c>
      <c r="K208" s="32">
        <v>3.9E-2</v>
      </c>
      <c r="L208" s="32"/>
    </row>
    <row r="209" spans="1:12" x14ac:dyDescent="0.15">
      <c r="A209" s="35"/>
      <c r="B209" s="35"/>
      <c r="C209" s="35"/>
      <c r="D209" s="32">
        <v>5800</v>
      </c>
      <c r="E209" s="32"/>
      <c r="F209" s="32">
        <f t="shared" si="20"/>
        <v>5800</v>
      </c>
      <c r="G209" s="32" t="s">
        <v>116</v>
      </c>
      <c r="H209" s="32">
        <v>18.3</v>
      </c>
      <c r="I209" s="32">
        <v>19.3</v>
      </c>
      <c r="J209" s="32" t="s">
        <v>47</v>
      </c>
      <c r="K209" s="32">
        <v>3.9E-2</v>
      </c>
      <c r="L209" s="32"/>
    </row>
    <row r="210" spans="1:12" x14ac:dyDescent="0.15">
      <c r="A210" s="35"/>
      <c r="B210" s="35"/>
      <c r="C210" s="35"/>
      <c r="D210" s="32">
        <v>4721</v>
      </c>
      <c r="E210" s="32"/>
      <c r="F210" s="32">
        <f t="shared" si="20"/>
        <v>4721</v>
      </c>
      <c r="G210" s="32" t="s">
        <v>117</v>
      </c>
      <c r="H210" s="32">
        <v>15</v>
      </c>
      <c r="I210" s="32">
        <v>16</v>
      </c>
      <c r="J210" s="32" t="s">
        <v>47</v>
      </c>
      <c r="K210" s="32">
        <v>3.9E-2</v>
      </c>
      <c r="L210" s="32"/>
    </row>
    <row r="211" spans="1:12" x14ac:dyDescent="0.15">
      <c r="A211" s="35" t="s">
        <v>34</v>
      </c>
      <c r="B211" s="35"/>
      <c r="C211" s="35"/>
      <c r="D211" s="35">
        <f>SUM(D206:D210)</f>
        <v>27921</v>
      </c>
      <c r="E211" s="35"/>
      <c r="F211" s="35">
        <f>SUM(F206:F210)</f>
        <v>27921</v>
      </c>
      <c r="G211" s="69">
        <v>5</v>
      </c>
      <c r="H211" s="69">
        <f>SUM(H206:H210)</f>
        <v>88.2</v>
      </c>
      <c r="I211" s="69">
        <f>SUM(I206:I210)</f>
        <v>93.2</v>
      </c>
      <c r="J211" s="69"/>
      <c r="K211" s="69">
        <f>SUM(K206:K210)</f>
        <v>0.19500000000000001</v>
      </c>
      <c r="L211" s="35"/>
    </row>
    <row r="213" spans="1:12" ht="26.25" x14ac:dyDescent="0.15">
      <c r="A213" s="70" t="s">
        <v>1</v>
      </c>
      <c r="B213" s="71"/>
      <c r="C213" s="71"/>
      <c r="D213" s="71"/>
      <c r="E213" s="71"/>
      <c r="F213" s="71"/>
      <c r="G213" s="72"/>
      <c r="H213" s="71"/>
      <c r="I213" s="71"/>
      <c r="J213" s="71"/>
      <c r="K213" s="71"/>
      <c r="L213" s="48"/>
    </row>
    <row r="214" spans="1:12" ht="15" x14ac:dyDescent="0.15">
      <c r="A214" s="73" t="s">
        <v>2</v>
      </c>
      <c r="B214" s="73"/>
      <c r="C214" s="73"/>
      <c r="D214" s="74">
        <v>45802</v>
      </c>
      <c r="E214" s="74"/>
      <c r="F214" s="74"/>
      <c r="G214" s="74"/>
      <c r="H214" s="74"/>
      <c r="I214" s="74"/>
      <c r="J214" s="74"/>
      <c r="K214" s="74"/>
      <c r="L214" s="48"/>
    </row>
    <row r="215" spans="1:12" x14ac:dyDescent="0.15">
      <c r="A215" s="76" t="s">
        <v>3</v>
      </c>
      <c r="B215" s="77"/>
      <c r="C215" s="77"/>
      <c r="D215" s="124" t="s">
        <v>505</v>
      </c>
      <c r="E215" s="79"/>
      <c r="F215" s="79"/>
      <c r="G215" s="79"/>
      <c r="H215" s="79"/>
      <c r="I215" s="79"/>
      <c r="J215" s="79"/>
      <c r="K215" s="79"/>
      <c r="L215" s="79"/>
    </row>
    <row r="216" spans="1:12" x14ac:dyDescent="0.15">
      <c r="A216" s="77"/>
      <c r="B216" s="77"/>
      <c r="C216" s="77"/>
      <c r="D216" s="78"/>
      <c r="E216" s="79"/>
      <c r="F216" s="79"/>
      <c r="G216" s="79"/>
      <c r="H216" s="79"/>
      <c r="I216" s="79"/>
      <c r="J216" s="79"/>
      <c r="K216" s="79"/>
      <c r="L216" s="79"/>
    </row>
    <row r="217" spans="1:12" ht="24.75" x14ac:dyDescent="0.15">
      <c r="A217" s="39" t="s">
        <v>17</v>
      </c>
      <c r="B217" s="40" t="s">
        <v>18</v>
      </c>
      <c r="C217" s="41" t="s">
        <v>19</v>
      </c>
      <c r="D217" s="42" t="s">
        <v>21</v>
      </c>
      <c r="E217" s="43" t="s">
        <v>22</v>
      </c>
      <c r="F217" s="43" t="s">
        <v>23</v>
      </c>
      <c r="G217" s="44" t="s">
        <v>24</v>
      </c>
      <c r="H217" s="45" t="s">
        <v>25</v>
      </c>
      <c r="I217" s="45" t="s">
        <v>26</v>
      </c>
      <c r="J217" s="45" t="s">
        <v>27</v>
      </c>
      <c r="K217" s="45" t="s">
        <v>28</v>
      </c>
      <c r="L217" s="49" t="s">
        <v>29</v>
      </c>
    </row>
    <row r="218" spans="1:12" ht="54" x14ac:dyDescent="0.15">
      <c r="A218" s="15" t="s">
        <v>351</v>
      </c>
      <c r="B218" s="15" t="s">
        <v>105</v>
      </c>
      <c r="C218" s="46" t="s">
        <v>335</v>
      </c>
      <c r="D218" s="15">
        <v>1270</v>
      </c>
      <c r="E218" s="15"/>
      <c r="F218" s="15">
        <f>D218+E218</f>
        <v>1270</v>
      </c>
      <c r="G218" s="47" t="s">
        <v>353</v>
      </c>
      <c r="H218" s="15">
        <v>25</v>
      </c>
      <c r="I218" s="15">
        <v>26</v>
      </c>
      <c r="J218" s="15" t="s">
        <v>106</v>
      </c>
      <c r="K218" s="15">
        <v>0.06</v>
      </c>
      <c r="L218" s="17" t="s">
        <v>354</v>
      </c>
    </row>
    <row r="219" spans="1:12" x14ac:dyDescent="0.15">
      <c r="D219" s="15">
        <v>1270</v>
      </c>
      <c r="E219" s="15"/>
      <c r="F219" s="15">
        <f t="shared" ref="F219:F255" si="21">D219+E219</f>
        <v>1270</v>
      </c>
      <c r="G219" s="15" t="s">
        <v>355</v>
      </c>
      <c r="H219" s="15">
        <v>25</v>
      </c>
      <c r="I219" s="15">
        <v>26</v>
      </c>
      <c r="J219" s="15" t="s">
        <v>106</v>
      </c>
      <c r="K219" s="15">
        <v>0.06</v>
      </c>
      <c r="L219" s="15"/>
    </row>
    <row r="220" spans="1:12" x14ac:dyDescent="0.15">
      <c r="D220" s="15">
        <v>1270</v>
      </c>
      <c r="E220" s="15"/>
      <c r="F220" s="15">
        <f t="shared" si="21"/>
        <v>1270</v>
      </c>
      <c r="G220" s="15" t="s">
        <v>356</v>
      </c>
      <c r="H220" s="15">
        <v>25</v>
      </c>
      <c r="I220" s="15">
        <v>26</v>
      </c>
      <c r="J220" s="15" t="s">
        <v>106</v>
      </c>
      <c r="K220" s="15">
        <v>0.06</v>
      </c>
      <c r="L220" s="15"/>
    </row>
    <row r="221" spans="1:12" x14ac:dyDescent="0.15">
      <c r="D221" s="15">
        <v>1270</v>
      </c>
      <c r="E221" s="15"/>
      <c r="F221" s="15">
        <f t="shared" si="21"/>
        <v>1270</v>
      </c>
      <c r="G221" s="15" t="s">
        <v>357</v>
      </c>
      <c r="H221" s="15">
        <v>25</v>
      </c>
      <c r="I221" s="15">
        <v>26</v>
      </c>
      <c r="J221" s="15" t="s">
        <v>106</v>
      </c>
      <c r="K221" s="15">
        <v>0.06</v>
      </c>
      <c r="L221" s="15"/>
    </row>
    <row r="222" spans="1:12" x14ac:dyDescent="0.15">
      <c r="D222" s="15">
        <v>1270</v>
      </c>
      <c r="E222" s="15"/>
      <c r="F222" s="15">
        <f t="shared" si="21"/>
        <v>1270</v>
      </c>
      <c r="G222" s="15" t="s">
        <v>358</v>
      </c>
      <c r="H222" s="15">
        <v>25</v>
      </c>
      <c r="I222" s="15">
        <v>26</v>
      </c>
      <c r="J222" s="15" t="s">
        <v>106</v>
      </c>
      <c r="K222" s="15">
        <v>0.06</v>
      </c>
      <c r="L222" s="15"/>
    </row>
    <row r="223" spans="1:12" x14ac:dyDescent="0.15">
      <c r="D223" s="15">
        <v>1270</v>
      </c>
      <c r="E223" s="15"/>
      <c r="F223" s="15">
        <f t="shared" si="21"/>
        <v>1270</v>
      </c>
      <c r="G223" s="15" t="s">
        <v>359</v>
      </c>
      <c r="H223" s="15">
        <v>25</v>
      </c>
      <c r="I223" s="15">
        <v>26</v>
      </c>
      <c r="J223" s="15" t="s">
        <v>106</v>
      </c>
      <c r="K223" s="15">
        <v>0.06</v>
      </c>
      <c r="L223" s="15"/>
    </row>
    <row r="224" spans="1:12" x14ac:dyDescent="0.15">
      <c r="D224" s="15">
        <v>1270</v>
      </c>
      <c r="E224" s="15"/>
      <c r="F224" s="15">
        <f t="shared" si="21"/>
        <v>1270</v>
      </c>
      <c r="G224" s="15" t="s">
        <v>360</v>
      </c>
      <c r="H224" s="15">
        <v>25</v>
      </c>
      <c r="I224" s="15">
        <v>26</v>
      </c>
      <c r="J224" s="15" t="s">
        <v>106</v>
      </c>
      <c r="K224" s="15">
        <v>0.06</v>
      </c>
      <c r="L224" s="15"/>
    </row>
    <row r="225" spans="4:12" x14ac:dyDescent="0.15">
      <c r="D225" s="15">
        <v>1270</v>
      </c>
      <c r="E225" s="15"/>
      <c r="F225" s="15">
        <f t="shared" si="21"/>
        <v>1270</v>
      </c>
      <c r="G225" s="15" t="s">
        <v>361</v>
      </c>
      <c r="H225" s="15">
        <v>25</v>
      </c>
      <c r="I225" s="15">
        <v>26</v>
      </c>
      <c r="J225" s="15" t="s">
        <v>106</v>
      </c>
      <c r="K225" s="15">
        <v>0.06</v>
      </c>
      <c r="L225" s="15"/>
    </row>
    <row r="226" spans="4:12" x14ac:dyDescent="0.15">
      <c r="D226" s="15">
        <v>1270</v>
      </c>
      <c r="E226" s="15"/>
      <c r="F226" s="15">
        <f t="shared" si="21"/>
        <v>1270</v>
      </c>
      <c r="G226" s="15" t="s">
        <v>362</v>
      </c>
      <c r="H226" s="15">
        <v>25</v>
      </c>
      <c r="I226" s="15">
        <v>26</v>
      </c>
      <c r="J226" s="15" t="s">
        <v>106</v>
      </c>
      <c r="K226" s="15">
        <v>0.06</v>
      </c>
      <c r="L226" s="15"/>
    </row>
    <row r="227" spans="4:12" x14ac:dyDescent="0.15">
      <c r="D227" s="15">
        <v>1270</v>
      </c>
      <c r="E227" s="15"/>
      <c r="F227" s="15">
        <f t="shared" si="21"/>
        <v>1270</v>
      </c>
      <c r="G227" s="15" t="s">
        <v>363</v>
      </c>
      <c r="H227" s="15">
        <v>25</v>
      </c>
      <c r="I227" s="15">
        <v>26</v>
      </c>
      <c r="J227" s="15" t="s">
        <v>106</v>
      </c>
      <c r="K227" s="15">
        <v>0.06</v>
      </c>
      <c r="L227" s="15"/>
    </row>
    <row r="228" spans="4:12" x14ac:dyDescent="0.15">
      <c r="D228" s="15">
        <v>1270</v>
      </c>
      <c r="E228" s="15"/>
      <c r="F228" s="15">
        <f t="shared" si="21"/>
        <v>1270</v>
      </c>
      <c r="G228" s="15" t="s">
        <v>364</v>
      </c>
      <c r="H228" s="15">
        <v>25</v>
      </c>
      <c r="I228" s="15">
        <v>26</v>
      </c>
      <c r="J228" s="15" t="s">
        <v>106</v>
      </c>
      <c r="K228" s="15">
        <v>0.06</v>
      </c>
      <c r="L228" s="15"/>
    </row>
    <row r="229" spans="4:12" x14ac:dyDescent="0.15">
      <c r="D229" s="15">
        <v>1270</v>
      </c>
      <c r="E229" s="15"/>
      <c r="F229" s="15">
        <f t="shared" si="21"/>
        <v>1270</v>
      </c>
      <c r="G229" s="15" t="s">
        <v>365</v>
      </c>
      <c r="H229" s="15">
        <v>25</v>
      </c>
      <c r="I229" s="15">
        <v>26</v>
      </c>
      <c r="J229" s="15" t="s">
        <v>106</v>
      </c>
      <c r="K229" s="15">
        <v>0.06</v>
      </c>
      <c r="L229" s="15"/>
    </row>
    <row r="230" spans="4:12" x14ac:dyDescent="0.15">
      <c r="D230" s="15">
        <v>1270</v>
      </c>
      <c r="E230" s="15"/>
      <c r="F230" s="15">
        <f t="shared" si="21"/>
        <v>1270</v>
      </c>
      <c r="G230" s="15" t="s">
        <v>366</v>
      </c>
      <c r="H230" s="15">
        <v>25</v>
      </c>
      <c r="I230" s="15">
        <v>26</v>
      </c>
      <c r="J230" s="15" t="s">
        <v>106</v>
      </c>
      <c r="K230" s="15">
        <v>0.06</v>
      </c>
      <c r="L230" s="15"/>
    </row>
    <row r="231" spans="4:12" x14ac:dyDescent="0.15">
      <c r="D231" s="15">
        <v>1270</v>
      </c>
      <c r="E231" s="15"/>
      <c r="F231" s="15">
        <f t="shared" si="21"/>
        <v>1270</v>
      </c>
      <c r="G231" s="15" t="s">
        <v>367</v>
      </c>
      <c r="H231" s="15">
        <v>25</v>
      </c>
      <c r="I231" s="15">
        <v>26</v>
      </c>
      <c r="J231" s="15" t="s">
        <v>106</v>
      </c>
      <c r="K231" s="15">
        <v>0.06</v>
      </c>
      <c r="L231" s="15"/>
    </row>
    <row r="232" spans="4:12" x14ac:dyDescent="0.15">
      <c r="D232" s="15">
        <v>1270</v>
      </c>
      <c r="E232" s="15"/>
      <c r="F232" s="15">
        <f t="shared" si="21"/>
        <v>1270</v>
      </c>
      <c r="G232" s="15" t="s">
        <v>368</v>
      </c>
      <c r="H232" s="15">
        <v>25</v>
      </c>
      <c r="I232" s="15">
        <v>26</v>
      </c>
      <c r="J232" s="15" t="s">
        <v>106</v>
      </c>
      <c r="K232" s="15">
        <v>0.06</v>
      </c>
      <c r="L232" s="15"/>
    </row>
    <row r="233" spans="4:12" x14ac:dyDescent="0.15">
      <c r="D233" s="15">
        <v>1270</v>
      </c>
      <c r="E233" s="15"/>
      <c r="F233" s="15">
        <f t="shared" si="21"/>
        <v>1270</v>
      </c>
      <c r="G233" s="15" t="s">
        <v>369</v>
      </c>
      <c r="H233" s="15">
        <v>25</v>
      </c>
      <c r="I233" s="15">
        <v>26</v>
      </c>
      <c r="J233" s="15" t="s">
        <v>106</v>
      </c>
      <c r="K233" s="15">
        <v>0.06</v>
      </c>
      <c r="L233" s="15"/>
    </row>
    <row r="234" spans="4:12" x14ac:dyDescent="0.15">
      <c r="D234" s="15">
        <v>1270</v>
      </c>
      <c r="E234" s="15"/>
      <c r="F234" s="15">
        <f t="shared" si="21"/>
        <v>1270</v>
      </c>
      <c r="G234" s="15" t="s">
        <v>370</v>
      </c>
      <c r="H234" s="15">
        <v>25</v>
      </c>
      <c r="I234" s="15">
        <v>26</v>
      </c>
      <c r="J234" s="15" t="s">
        <v>106</v>
      </c>
      <c r="K234" s="15">
        <v>0.06</v>
      </c>
      <c r="L234" s="15"/>
    </row>
    <row r="235" spans="4:12" x14ac:dyDescent="0.15">
      <c r="D235" s="15">
        <v>1270</v>
      </c>
      <c r="E235" s="15"/>
      <c r="F235" s="15">
        <f t="shared" si="21"/>
        <v>1270</v>
      </c>
      <c r="G235" s="15" t="s">
        <v>371</v>
      </c>
      <c r="H235" s="15">
        <v>25</v>
      </c>
      <c r="I235" s="15">
        <v>26</v>
      </c>
      <c r="J235" s="15" t="s">
        <v>106</v>
      </c>
      <c r="K235" s="15">
        <v>0.06</v>
      </c>
      <c r="L235" s="15"/>
    </row>
    <row r="236" spans="4:12" x14ac:dyDescent="0.15">
      <c r="D236" s="15">
        <v>1270</v>
      </c>
      <c r="E236" s="15"/>
      <c r="F236" s="15">
        <f t="shared" si="21"/>
        <v>1270</v>
      </c>
      <c r="G236" s="15" t="s">
        <v>372</v>
      </c>
      <c r="H236" s="15">
        <v>25</v>
      </c>
      <c r="I236" s="15">
        <v>26</v>
      </c>
      <c r="J236" s="15" t="s">
        <v>106</v>
      </c>
      <c r="K236" s="15">
        <v>0.06</v>
      </c>
      <c r="L236" s="15"/>
    </row>
    <row r="237" spans="4:12" x14ac:dyDescent="0.15">
      <c r="D237" s="15">
        <v>1270</v>
      </c>
      <c r="E237" s="15"/>
      <c r="F237" s="15">
        <f t="shared" si="21"/>
        <v>1270</v>
      </c>
      <c r="G237" s="15" t="s">
        <v>373</v>
      </c>
      <c r="H237" s="15">
        <v>25</v>
      </c>
      <c r="I237" s="15">
        <v>26</v>
      </c>
      <c r="J237" s="15" t="s">
        <v>106</v>
      </c>
      <c r="K237" s="15">
        <v>0.06</v>
      </c>
      <c r="L237" s="15"/>
    </row>
    <row r="238" spans="4:12" x14ac:dyDescent="0.15">
      <c r="D238" s="15">
        <v>1270</v>
      </c>
      <c r="E238" s="15"/>
      <c r="F238" s="15">
        <f t="shared" si="21"/>
        <v>1270</v>
      </c>
      <c r="G238" s="15" t="s">
        <v>374</v>
      </c>
      <c r="H238" s="15">
        <v>25</v>
      </c>
      <c r="I238" s="15">
        <v>26</v>
      </c>
      <c r="J238" s="15" t="s">
        <v>106</v>
      </c>
      <c r="K238" s="15">
        <v>0.06</v>
      </c>
      <c r="L238" s="15"/>
    </row>
    <row r="239" spans="4:12" x14ac:dyDescent="0.15">
      <c r="D239" s="15">
        <v>1270</v>
      </c>
      <c r="E239" s="15"/>
      <c r="F239" s="15">
        <f t="shared" si="21"/>
        <v>1270</v>
      </c>
      <c r="G239" s="15" t="s">
        <v>375</v>
      </c>
      <c r="H239" s="15">
        <v>25</v>
      </c>
      <c r="I239" s="15">
        <v>26</v>
      </c>
      <c r="J239" s="15" t="s">
        <v>106</v>
      </c>
      <c r="K239" s="15">
        <v>0.06</v>
      </c>
      <c r="L239" s="15"/>
    </row>
    <row r="240" spans="4:12" x14ac:dyDescent="0.15">
      <c r="D240" s="15">
        <v>1270</v>
      </c>
      <c r="E240" s="15"/>
      <c r="F240" s="15">
        <f t="shared" si="21"/>
        <v>1270</v>
      </c>
      <c r="G240" s="15" t="s">
        <v>376</v>
      </c>
      <c r="H240" s="15">
        <v>25</v>
      </c>
      <c r="I240" s="15">
        <v>26</v>
      </c>
      <c r="J240" s="15" t="s">
        <v>106</v>
      </c>
      <c r="K240" s="15">
        <v>0.06</v>
      </c>
      <c r="L240" s="15"/>
    </row>
    <row r="241" spans="1:12" x14ac:dyDescent="0.15">
      <c r="D241" s="15">
        <v>1270</v>
      </c>
      <c r="E241" s="15"/>
      <c r="F241" s="15">
        <f t="shared" si="21"/>
        <v>1270</v>
      </c>
      <c r="G241" s="15" t="s">
        <v>377</v>
      </c>
      <c r="H241" s="15">
        <v>25</v>
      </c>
      <c r="I241" s="15">
        <v>26</v>
      </c>
      <c r="J241" s="15" t="s">
        <v>106</v>
      </c>
      <c r="K241" s="15">
        <v>0.06</v>
      </c>
      <c r="L241" s="15"/>
    </row>
    <row r="242" spans="1:12" x14ac:dyDescent="0.15">
      <c r="D242" s="15">
        <v>1270</v>
      </c>
      <c r="E242" s="15"/>
      <c r="F242" s="15">
        <f t="shared" si="21"/>
        <v>1270</v>
      </c>
      <c r="G242" s="15" t="s">
        <v>378</v>
      </c>
      <c r="H242" s="15">
        <v>25</v>
      </c>
      <c r="I242" s="15">
        <v>26</v>
      </c>
      <c r="J242" s="15" t="s">
        <v>106</v>
      </c>
      <c r="K242" s="15">
        <v>0.06</v>
      </c>
      <c r="L242" s="15"/>
    </row>
    <row r="243" spans="1:12" x14ac:dyDescent="0.15">
      <c r="D243" s="15">
        <v>1270</v>
      </c>
      <c r="E243" s="15"/>
      <c r="F243" s="15">
        <f t="shared" si="21"/>
        <v>1270</v>
      </c>
      <c r="G243" s="15" t="s">
        <v>379</v>
      </c>
      <c r="H243" s="15">
        <v>25</v>
      </c>
      <c r="I243" s="15">
        <v>26</v>
      </c>
      <c r="J243" s="15" t="s">
        <v>106</v>
      </c>
      <c r="K243" s="15">
        <v>0.06</v>
      </c>
      <c r="L243" s="15"/>
    </row>
    <row r="244" spans="1:12" x14ac:dyDescent="0.15">
      <c r="D244" s="15">
        <v>1270</v>
      </c>
      <c r="E244" s="15"/>
      <c r="F244" s="15">
        <f t="shared" si="21"/>
        <v>1270</v>
      </c>
      <c r="G244" s="15" t="s">
        <v>380</v>
      </c>
      <c r="H244" s="15">
        <v>25</v>
      </c>
      <c r="I244" s="15">
        <v>26</v>
      </c>
      <c r="J244" s="15" t="s">
        <v>106</v>
      </c>
      <c r="K244" s="15">
        <v>0.06</v>
      </c>
      <c r="L244" s="15"/>
    </row>
    <row r="245" spans="1:12" x14ac:dyDescent="0.15">
      <c r="D245" s="15">
        <v>1270</v>
      </c>
      <c r="E245" s="15"/>
      <c r="F245" s="15">
        <f t="shared" si="21"/>
        <v>1270</v>
      </c>
      <c r="G245" s="15" t="s">
        <v>381</v>
      </c>
      <c r="H245" s="15">
        <v>25</v>
      </c>
      <c r="I245" s="15">
        <v>26</v>
      </c>
      <c r="J245" s="15" t="s">
        <v>106</v>
      </c>
      <c r="K245" s="15">
        <v>0.06</v>
      </c>
      <c r="L245" s="15"/>
    </row>
    <row r="246" spans="1:12" x14ac:dyDescent="0.15">
      <c r="D246" s="15">
        <v>1270</v>
      </c>
      <c r="E246" s="15"/>
      <c r="F246" s="15">
        <f t="shared" si="21"/>
        <v>1270</v>
      </c>
      <c r="G246" s="15" t="s">
        <v>382</v>
      </c>
      <c r="H246" s="15">
        <v>25</v>
      </c>
      <c r="I246" s="15">
        <v>26</v>
      </c>
      <c r="J246" s="15" t="s">
        <v>106</v>
      </c>
      <c r="K246" s="15">
        <v>0.06</v>
      </c>
      <c r="L246" s="15"/>
    </row>
    <row r="247" spans="1:12" x14ac:dyDescent="0.15">
      <c r="D247" s="15">
        <v>1270</v>
      </c>
      <c r="E247" s="15"/>
      <c r="F247" s="15">
        <f t="shared" si="21"/>
        <v>1270</v>
      </c>
      <c r="G247" s="15" t="s">
        <v>383</v>
      </c>
      <c r="H247" s="15">
        <v>25</v>
      </c>
      <c r="I247" s="15">
        <v>26</v>
      </c>
      <c r="J247" s="15" t="s">
        <v>106</v>
      </c>
      <c r="K247" s="15">
        <v>0.06</v>
      </c>
      <c r="L247" s="15"/>
    </row>
    <row r="248" spans="1:12" x14ac:dyDescent="0.15">
      <c r="D248" s="15">
        <v>1270</v>
      </c>
      <c r="E248" s="15"/>
      <c r="F248" s="15">
        <f t="shared" si="21"/>
        <v>1270</v>
      </c>
      <c r="G248" s="15" t="s">
        <v>384</v>
      </c>
      <c r="H248" s="15">
        <v>25</v>
      </c>
      <c r="I248" s="15">
        <v>26</v>
      </c>
      <c r="J248" s="15" t="s">
        <v>106</v>
      </c>
      <c r="K248" s="15">
        <v>0.06</v>
      </c>
      <c r="L248" s="15"/>
    </row>
    <row r="249" spans="1:12" x14ac:dyDescent="0.15">
      <c r="D249" s="15">
        <v>1270</v>
      </c>
      <c r="E249" s="15"/>
      <c r="F249" s="15">
        <f t="shared" si="21"/>
        <v>1270</v>
      </c>
      <c r="G249" s="15" t="s">
        <v>385</v>
      </c>
      <c r="H249" s="15">
        <v>25</v>
      </c>
      <c r="I249" s="15">
        <v>26</v>
      </c>
      <c r="J249" s="15" t="s">
        <v>106</v>
      </c>
      <c r="K249" s="15">
        <v>0.06</v>
      </c>
      <c r="L249" s="15"/>
    </row>
    <row r="250" spans="1:12" x14ac:dyDescent="0.15">
      <c r="D250" s="15">
        <v>1270</v>
      </c>
      <c r="E250" s="15"/>
      <c r="F250" s="15">
        <f t="shared" si="21"/>
        <v>1270</v>
      </c>
      <c r="G250" s="15" t="s">
        <v>386</v>
      </c>
      <c r="H250" s="15">
        <v>25</v>
      </c>
      <c r="I250" s="15">
        <v>26</v>
      </c>
      <c r="J250" s="15" t="s">
        <v>106</v>
      </c>
      <c r="K250" s="15">
        <v>0.06</v>
      </c>
      <c r="L250" s="15"/>
    </row>
    <row r="251" spans="1:12" x14ac:dyDescent="0.15">
      <c r="D251" s="15">
        <v>1270</v>
      </c>
      <c r="E251" s="15"/>
      <c r="F251" s="15">
        <f t="shared" si="21"/>
        <v>1270</v>
      </c>
      <c r="G251" s="15" t="s">
        <v>387</v>
      </c>
      <c r="H251" s="15">
        <v>25</v>
      </c>
      <c r="I251" s="15">
        <v>26</v>
      </c>
      <c r="J251" s="15" t="s">
        <v>106</v>
      </c>
      <c r="K251" s="15">
        <v>0.06</v>
      </c>
      <c r="L251" s="15"/>
    </row>
    <row r="252" spans="1:12" x14ac:dyDescent="0.15">
      <c r="D252" s="15">
        <v>1270</v>
      </c>
      <c r="E252" s="15"/>
      <c r="F252" s="15">
        <f t="shared" si="21"/>
        <v>1270</v>
      </c>
      <c r="G252" s="15" t="s">
        <v>388</v>
      </c>
      <c r="H252" s="15">
        <v>25</v>
      </c>
      <c r="I252" s="15">
        <v>26</v>
      </c>
      <c r="J252" s="15" t="s">
        <v>106</v>
      </c>
      <c r="K252" s="15">
        <v>0.06</v>
      </c>
      <c r="L252" s="15"/>
    </row>
    <row r="253" spans="1:12" x14ac:dyDescent="0.15">
      <c r="D253" s="15">
        <v>1270</v>
      </c>
      <c r="E253" s="15"/>
      <c r="F253" s="15">
        <f t="shared" si="21"/>
        <v>1270</v>
      </c>
      <c r="G253" s="15" t="s">
        <v>389</v>
      </c>
      <c r="H253" s="15">
        <v>25</v>
      </c>
      <c r="I253" s="15">
        <v>26</v>
      </c>
      <c r="J253" s="15" t="s">
        <v>106</v>
      </c>
      <c r="K253" s="15">
        <v>0.06</v>
      </c>
      <c r="L253" s="15"/>
    </row>
    <row r="254" spans="1:12" x14ac:dyDescent="0.15">
      <c r="D254" s="15">
        <v>1270</v>
      </c>
      <c r="E254" s="15"/>
      <c r="F254" s="15">
        <f t="shared" si="21"/>
        <v>1270</v>
      </c>
      <c r="G254" s="15" t="s">
        <v>390</v>
      </c>
      <c r="H254" s="15">
        <v>25</v>
      </c>
      <c r="I254" s="15">
        <v>26</v>
      </c>
      <c r="J254" s="15" t="s">
        <v>106</v>
      </c>
      <c r="K254" s="15">
        <v>0.06</v>
      </c>
      <c r="L254" s="15"/>
    </row>
    <row r="255" spans="1:12" x14ac:dyDescent="0.15">
      <c r="D255" s="15">
        <v>256</v>
      </c>
      <c r="E255" s="15"/>
      <c r="F255" s="15">
        <f t="shared" si="21"/>
        <v>256</v>
      </c>
      <c r="G255" s="15" t="s">
        <v>391</v>
      </c>
      <c r="H255" s="15">
        <v>5</v>
      </c>
      <c r="I255" s="15">
        <v>6</v>
      </c>
      <c r="J255" s="15" t="s">
        <v>106</v>
      </c>
      <c r="K255" s="15">
        <v>0.06</v>
      </c>
      <c r="L255" s="15"/>
    </row>
    <row r="256" spans="1:12" x14ac:dyDescent="0.15">
      <c r="A256" t="s">
        <v>34</v>
      </c>
      <c r="D256">
        <f>SUM(D218:D255)</f>
        <v>47246</v>
      </c>
      <c r="F256">
        <f>SUM(F218:F255)</f>
        <v>47246</v>
      </c>
      <c r="G256" s="69">
        <v>38</v>
      </c>
      <c r="H256" s="69">
        <f>SUM(H218:H255)</f>
        <v>930</v>
      </c>
      <c r="I256" s="69">
        <f>SUM(I218:I255)</f>
        <v>968</v>
      </c>
      <c r="J256" s="69"/>
      <c r="K256" s="69">
        <f>SUM(K218:K255)</f>
        <v>2.2800000000000016</v>
      </c>
    </row>
    <row r="260" spans="1:12" ht="26.25" x14ac:dyDescent="0.15">
      <c r="A260" s="70" t="s">
        <v>1</v>
      </c>
      <c r="B260" s="71"/>
      <c r="C260" s="71"/>
      <c r="D260" s="71"/>
      <c r="E260" s="71"/>
      <c r="F260" s="71"/>
      <c r="G260" s="72"/>
      <c r="H260" s="71"/>
      <c r="I260" s="71"/>
      <c r="J260" s="71"/>
      <c r="K260" s="71"/>
      <c r="L260" s="48"/>
    </row>
    <row r="261" spans="1:12" ht="15" x14ac:dyDescent="0.15">
      <c r="A261" s="73" t="s">
        <v>2</v>
      </c>
      <c r="B261" s="73"/>
      <c r="C261" s="73"/>
      <c r="D261" s="74">
        <v>45802</v>
      </c>
      <c r="E261" s="74"/>
      <c r="F261" s="74"/>
      <c r="G261" s="74"/>
      <c r="H261" s="74"/>
      <c r="I261" s="74"/>
      <c r="J261" s="74"/>
      <c r="K261" s="74"/>
      <c r="L261" s="48"/>
    </row>
    <row r="262" spans="1:12" x14ac:dyDescent="0.15">
      <c r="A262" s="76" t="s">
        <v>3</v>
      </c>
      <c r="B262" s="77"/>
      <c r="C262" s="77"/>
      <c r="D262" s="124" t="s">
        <v>505</v>
      </c>
      <c r="E262" s="79"/>
      <c r="F262" s="79"/>
      <c r="G262" s="79"/>
      <c r="H262" s="79"/>
      <c r="I262" s="79"/>
      <c r="J262" s="79"/>
      <c r="K262" s="79"/>
      <c r="L262" s="79"/>
    </row>
    <row r="263" spans="1:12" x14ac:dyDescent="0.15">
      <c r="A263" s="77"/>
      <c r="B263" s="77"/>
      <c r="C263" s="77"/>
      <c r="D263" s="78"/>
      <c r="E263" s="79"/>
      <c r="F263" s="79"/>
      <c r="G263" s="79"/>
      <c r="H263" s="79"/>
      <c r="I263" s="79"/>
      <c r="J263" s="79"/>
      <c r="K263" s="79"/>
      <c r="L263" s="79"/>
    </row>
    <row r="264" spans="1:12" ht="24.75" x14ac:dyDescent="0.15">
      <c r="A264" s="39" t="s">
        <v>17</v>
      </c>
      <c r="B264" s="40" t="s">
        <v>18</v>
      </c>
      <c r="C264" s="41" t="s">
        <v>19</v>
      </c>
      <c r="D264" s="42" t="s">
        <v>21</v>
      </c>
      <c r="E264" s="43" t="s">
        <v>22</v>
      </c>
      <c r="F264" s="43" t="s">
        <v>23</v>
      </c>
      <c r="G264" s="44" t="s">
        <v>24</v>
      </c>
      <c r="H264" s="45" t="s">
        <v>25</v>
      </c>
      <c r="I264" s="45" t="s">
        <v>26</v>
      </c>
      <c r="J264" s="45" t="s">
        <v>27</v>
      </c>
      <c r="K264" s="45" t="s">
        <v>28</v>
      </c>
      <c r="L264" s="49" t="s">
        <v>29</v>
      </c>
    </row>
    <row r="265" spans="1:12" ht="67.5" x14ac:dyDescent="0.15">
      <c r="A265" s="15" t="s">
        <v>351</v>
      </c>
      <c r="B265" s="15" t="s">
        <v>105</v>
      </c>
      <c r="C265" s="46" t="s">
        <v>346</v>
      </c>
      <c r="D265" s="15">
        <v>1270</v>
      </c>
      <c r="E265" s="15"/>
      <c r="F265" s="15">
        <f>D265+E265</f>
        <v>1270</v>
      </c>
      <c r="G265" s="47" t="s">
        <v>392</v>
      </c>
      <c r="H265" s="15">
        <v>25</v>
      </c>
      <c r="I265" s="15">
        <v>26</v>
      </c>
      <c r="J265" s="15" t="s">
        <v>106</v>
      </c>
      <c r="K265" s="15">
        <v>0.06</v>
      </c>
      <c r="L265" s="17" t="s">
        <v>393</v>
      </c>
    </row>
    <row r="266" spans="1:12" x14ac:dyDescent="0.15">
      <c r="D266" s="15">
        <v>1270</v>
      </c>
      <c r="E266" s="15"/>
      <c r="F266" s="15">
        <f t="shared" ref="F266:F297" si="22">D266+E266</f>
        <v>1270</v>
      </c>
      <c r="G266" s="15" t="s">
        <v>394</v>
      </c>
      <c r="H266" s="15">
        <v>25</v>
      </c>
      <c r="I266" s="15">
        <v>26</v>
      </c>
      <c r="J266" s="15" t="s">
        <v>106</v>
      </c>
      <c r="K266" s="15">
        <v>0.06</v>
      </c>
      <c r="L266" s="15"/>
    </row>
    <row r="267" spans="1:12" x14ac:dyDescent="0.15">
      <c r="D267" s="15">
        <v>1270</v>
      </c>
      <c r="E267" s="15"/>
      <c r="F267" s="15">
        <f t="shared" si="22"/>
        <v>1270</v>
      </c>
      <c r="G267" s="15" t="s">
        <v>395</v>
      </c>
      <c r="H267" s="15">
        <v>25</v>
      </c>
      <c r="I267" s="15">
        <v>26</v>
      </c>
      <c r="J267" s="15" t="s">
        <v>106</v>
      </c>
      <c r="K267" s="15">
        <v>0.06</v>
      </c>
      <c r="L267" s="15"/>
    </row>
    <row r="268" spans="1:12" x14ac:dyDescent="0.15">
      <c r="D268" s="15">
        <v>1270</v>
      </c>
      <c r="E268" s="15"/>
      <c r="F268" s="15">
        <f t="shared" si="22"/>
        <v>1270</v>
      </c>
      <c r="G268" s="15" t="s">
        <v>396</v>
      </c>
      <c r="H268" s="15">
        <v>25</v>
      </c>
      <c r="I268" s="15">
        <v>26</v>
      </c>
      <c r="J268" s="15" t="s">
        <v>106</v>
      </c>
      <c r="K268" s="15">
        <v>0.06</v>
      </c>
      <c r="L268" s="15"/>
    </row>
    <row r="269" spans="1:12" x14ac:dyDescent="0.15">
      <c r="D269" s="15">
        <v>1270</v>
      </c>
      <c r="E269" s="15"/>
      <c r="F269" s="15">
        <f t="shared" si="22"/>
        <v>1270</v>
      </c>
      <c r="G269" s="15" t="s">
        <v>397</v>
      </c>
      <c r="H269" s="15">
        <v>25</v>
      </c>
      <c r="I269" s="15">
        <v>26</v>
      </c>
      <c r="J269" s="15" t="s">
        <v>106</v>
      </c>
      <c r="K269" s="15">
        <v>0.06</v>
      </c>
      <c r="L269" s="15"/>
    </row>
    <row r="270" spans="1:12" x14ac:dyDescent="0.15">
      <c r="D270" s="15">
        <v>1270</v>
      </c>
      <c r="E270" s="15"/>
      <c r="F270" s="15">
        <f t="shared" si="22"/>
        <v>1270</v>
      </c>
      <c r="G270" s="15" t="s">
        <v>398</v>
      </c>
      <c r="H270" s="15">
        <v>25</v>
      </c>
      <c r="I270" s="15">
        <v>26</v>
      </c>
      <c r="J270" s="15" t="s">
        <v>106</v>
      </c>
      <c r="K270" s="15">
        <v>0.06</v>
      </c>
      <c r="L270" s="15"/>
    </row>
    <row r="271" spans="1:12" x14ac:dyDescent="0.15">
      <c r="D271" s="15">
        <v>1270</v>
      </c>
      <c r="E271" s="15"/>
      <c r="F271" s="15">
        <f t="shared" si="22"/>
        <v>1270</v>
      </c>
      <c r="G271" s="15" t="s">
        <v>399</v>
      </c>
      <c r="H271" s="15">
        <v>25</v>
      </c>
      <c r="I271" s="15">
        <v>26</v>
      </c>
      <c r="J271" s="15" t="s">
        <v>106</v>
      </c>
      <c r="K271" s="15">
        <v>0.06</v>
      </c>
      <c r="L271" s="15"/>
    </row>
    <row r="272" spans="1:12" x14ac:dyDescent="0.15">
      <c r="D272" s="15">
        <v>1270</v>
      </c>
      <c r="E272" s="15"/>
      <c r="F272" s="15">
        <f t="shared" si="22"/>
        <v>1270</v>
      </c>
      <c r="G272" s="15" t="s">
        <v>400</v>
      </c>
      <c r="H272" s="15">
        <v>25</v>
      </c>
      <c r="I272" s="15">
        <v>26</v>
      </c>
      <c r="J272" s="15" t="s">
        <v>106</v>
      </c>
      <c r="K272" s="15">
        <v>0.06</v>
      </c>
      <c r="L272" s="15"/>
    </row>
    <row r="273" spans="4:12" x14ac:dyDescent="0.15">
      <c r="D273" s="15">
        <v>1270</v>
      </c>
      <c r="E273" s="15"/>
      <c r="F273" s="15">
        <f t="shared" si="22"/>
        <v>1270</v>
      </c>
      <c r="G273" s="15" t="s">
        <v>401</v>
      </c>
      <c r="H273" s="15">
        <v>25</v>
      </c>
      <c r="I273" s="15">
        <v>26</v>
      </c>
      <c r="J273" s="15" t="s">
        <v>106</v>
      </c>
      <c r="K273" s="15">
        <v>0.06</v>
      </c>
      <c r="L273" s="15"/>
    </row>
    <row r="274" spans="4:12" x14ac:dyDescent="0.15">
      <c r="D274" s="15">
        <v>1270</v>
      </c>
      <c r="E274" s="15"/>
      <c r="F274" s="15">
        <f t="shared" si="22"/>
        <v>1270</v>
      </c>
      <c r="G274" s="15" t="s">
        <v>402</v>
      </c>
      <c r="H274" s="15">
        <v>25</v>
      </c>
      <c r="I274" s="15">
        <v>26</v>
      </c>
      <c r="J274" s="15" t="s">
        <v>106</v>
      </c>
      <c r="K274" s="15">
        <v>0.06</v>
      </c>
      <c r="L274" s="15"/>
    </row>
    <row r="275" spans="4:12" x14ac:dyDescent="0.15">
      <c r="D275" s="15">
        <v>1270</v>
      </c>
      <c r="E275" s="15"/>
      <c r="F275" s="15">
        <f t="shared" si="22"/>
        <v>1270</v>
      </c>
      <c r="G275" s="15" t="s">
        <v>403</v>
      </c>
      <c r="H275" s="15">
        <v>25</v>
      </c>
      <c r="I275" s="15">
        <v>26</v>
      </c>
      <c r="J275" s="15" t="s">
        <v>106</v>
      </c>
      <c r="K275" s="15">
        <v>0.06</v>
      </c>
      <c r="L275" s="15"/>
    </row>
    <row r="276" spans="4:12" x14ac:dyDescent="0.15">
      <c r="D276" s="15">
        <v>1270</v>
      </c>
      <c r="E276" s="15"/>
      <c r="F276" s="15">
        <f t="shared" si="22"/>
        <v>1270</v>
      </c>
      <c r="G276" s="15" t="s">
        <v>404</v>
      </c>
      <c r="H276" s="15">
        <v>25</v>
      </c>
      <c r="I276" s="15">
        <v>26</v>
      </c>
      <c r="J276" s="15" t="s">
        <v>106</v>
      </c>
      <c r="K276" s="15">
        <v>0.06</v>
      </c>
      <c r="L276" s="15"/>
    </row>
    <row r="277" spans="4:12" x14ac:dyDescent="0.15">
      <c r="D277" s="15">
        <v>1270</v>
      </c>
      <c r="E277" s="15"/>
      <c r="F277" s="15">
        <f t="shared" si="22"/>
        <v>1270</v>
      </c>
      <c r="G277" s="15" t="s">
        <v>405</v>
      </c>
      <c r="H277" s="15">
        <v>25</v>
      </c>
      <c r="I277" s="15">
        <v>26</v>
      </c>
      <c r="J277" s="15" t="s">
        <v>106</v>
      </c>
      <c r="K277" s="15">
        <v>0.06</v>
      </c>
      <c r="L277" s="15"/>
    </row>
    <row r="278" spans="4:12" x14ac:dyDescent="0.15">
      <c r="D278" s="15">
        <v>1270</v>
      </c>
      <c r="E278" s="15"/>
      <c r="F278" s="15">
        <f t="shared" si="22"/>
        <v>1270</v>
      </c>
      <c r="G278" s="15" t="s">
        <v>406</v>
      </c>
      <c r="H278" s="15">
        <v>25</v>
      </c>
      <c r="I278" s="15">
        <v>26</v>
      </c>
      <c r="J278" s="15" t="s">
        <v>106</v>
      </c>
      <c r="K278" s="15">
        <v>0.06</v>
      </c>
      <c r="L278" s="15"/>
    </row>
    <row r="279" spans="4:12" x14ac:dyDescent="0.15">
      <c r="D279" s="15">
        <v>1270</v>
      </c>
      <c r="E279" s="15"/>
      <c r="F279" s="15">
        <f t="shared" si="22"/>
        <v>1270</v>
      </c>
      <c r="G279" s="15" t="s">
        <v>407</v>
      </c>
      <c r="H279" s="15">
        <v>25</v>
      </c>
      <c r="I279" s="15">
        <v>26</v>
      </c>
      <c r="J279" s="15" t="s">
        <v>106</v>
      </c>
      <c r="K279" s="15">
        <v>0.06</v>
      </c>
      <c r="L279" s="15"/>
    </row>
    <row r="280" spans="4:12" x14ac:dyDescent="0.15">
      <c r="D280" s="15">
        <v>1270</v>
      </c>
      <c r="E280" s="15"/>
      <c r="F280" s="15">
        <f t="shared" si="22"/>
        <v>1270</v>
      </c>
      <c r="G280" s="15" t="s">
        <v>408</v>
      </c>
      <c r="H280" s="15">
        <v>25</v>
      </c>
      <c r="I280" s="15">
        <v>26</v>
      </c>
      <c r="J280" s="15" t="s">
        <v>106</v>
      </c>
      <c r="K280" s="15">
        <v>0.06</v>
      </c>
      <c r="L280" s="15"/>
    </row>
    <row r="281" spans="4:12" x14ac:dyDescent="0.15">
      <c r="D281" s="15">
        <v>1270</v>
      </c>
      <c r="E281" s="15"/>
      <c r="F281" s="15">
        <f t="shared" si="22"/>
        <v>1270</v>
      </c>
      <c r="G281" s="15" t="s">
        <v>409</v>
      </c>
      <c r="H281" s="15">
        <v>25</v>
      </c>
      <c r="I281" s="15">
        <v>26</v>
      </c>
      <c r="J281" s="15" t="s">
        <v>106</v>
      </c>
      <c r="K281" s="15">
        <v>0.06</v>
      </c>
      <c r="L281" s="15"/>
    </row>
    <row r="282" spans="4:12" x14ac:dyDescent="0.15">
      <c r="D282" s="15">
        <v>1270</v>
      </c>
      <c r="E282" s="15"/>
      <c r="F282" s="15">
        <f t="shared" si="22"/>
        <v>1270</v>
      </c>
      <c r="G282" s="15" t="s">
        <v>410</v>
      </c>
      <c r="H282" s="15">
        <v>25</v>
      </c>
      <c r="I282" s="15">
        <v>26</v>
      </c>
      <c r="J282" s="15" t="s">
        <v>106</v>
      </c>
      <c r="K282" s="15">
        <v>0.06</v>
      </c>
      <c r="L282" s="15"/>
    </row>
    <row r="283" spans="4:12" x14ac:dyDescent="0.15">
      <c r="D283" s="15">
        <v>1270</v>
      </c>
      <c r="E283" s="15"/>
      <c r="F283" s="15">
        <f t="shared" si="22"/>
        <v>1270</v>
      </c>
      <c r="G283" s="15" t="s">
        <v>411</v>
      </c>
      <c r="H283" s="15">
        <v>25</v>
      </c>
      <c r="I283" s="15">
        <v>26</v>
      </c>
      <c r="J283" s="15" t="s">
        <v>106</v>
      </c>
      <c r="K283" s="15">
        <v>0.06</v>
      </c>
      <c r="L283" s="15"/>
    </row>
    <row r="284" spans="4:12" x14ac:dyDescent="0.15">
      <c r="D284" s="15">
        <v>1270</v>
      </c>
      <c r="E284" s="15"/>
      <c r="F284" s="15">
        <f t="shared" si="22"/>
        <v>1270</v>
      </c>
      <c r="G284" s="15" t="s">
        <v>412</v>
      </c>
      <c r="H284" s="15">
        <v>25</v>
      </c>
      <c r="I284" s="15">
        <v>26</v>
      </c>
      <c r="J284" s="15" t="s">
        <v>106</v>
      </c>
      <c r="K284" s="15">
        <v>0.06</v>
      </c>
      <c r="L284" s="15"/>
    </row>
    <row r="285" spans="4:12" x14ac:dyDescent="0.15">
      <c r="D285" s="15">
        <v>1270</v>
      </c>
      <c r="E285" s="15"/>
      <c r="F285" s="15">
        <f t="shared" si="22"/>
        <v>1270</v>
      </c>
      <c r="G285" s="15" t="s">
        <v>413</v>
      </c>
      <c r="H285" s="15">
        <v>25</v>
      </c>
      <c r="I285" s="15">
        <v>26</v>
      </c>
      <c r="J285" s="15" t="s">
        <v>106</v>
      </c>
      <c r="K285" s="15">
        <v>0.06</v>
      </c>
      <c r="L285" s="15"/>
    </row>
    <row r="286" spans="4:12" x14ac:dyDescent="0.15">
      <c r="D286" s="15">
        <v>1270</v>
      </c>
      <c r="E286" s="15"/>
      <c r="F286" s="15">
        <f t="shared" si="22"/>
        <v>1270</v>
      </c>
      <c r="G286" s="15" t="s">
        <v>414</v>
      </c>
      <c r="H286" s="15">
        <v>25</v>
      </c>
      <c r="I286" s="15">
        <v>26</v>
      </c>
      <c r="J286" s="15" t="s">
        <v>106</v>
      </c>
      <c r="K286" s="15">
        <v>0.06</v>
      </c>
      <c r="L286" s="15"/>
    </row>
    <row r="287" spans="4:12" x14ac:dyDescent="0.15">
      <c r="D287" s="15">
        <v>1270</v>
      </c>
      <c r="E287" s="15"/>
      <c r="F287" s="15">
        <f t="shared" si="22"/>
        <v>1270</v>
      </c>
      <c r="G287" s="15" t="s">
        <v>415</v>
      </c>
      <c r="H287" s="15">
        <v>25</v>
      </c>
      <c r="I287" s="15">
        <v>26</v>
      </c>
      <c r="J287" s="15" t="s">
        <v>106</v>
      </c>
      <c r="K287" s="15">
        <v>0.06</v>
      </c>
      <c r="L287" s="15"/>
    </row>
    <row r="288" spans="4:12" x14ac:dyDescent="0.15">
      <c r="D288" s="15">
        <v>1270</v>
      </c>
      <c r="E288" s="15"/>
      <c r="F288" s="15">
        <f t="shared" si="22"/>
        <v>1270</v>
      </c>
      <c r="G288" s="15" t="s">
        <v>416</v>
      </c>
      <c r="H288" s="15">
        <v>25</v>
      </c>
      <c r="I288" s="15">
        <v>26</v>
      </c>
      <c r="J288" s="15" t="s">
        <v>106</v>
      </c>
      <c r="K288" s="15">
        <v>0.06</v>
      </c>
      <c r="L288" s="15"/>
    </row>
    <row r="289" spans="4:12" x14ac:dyDescent="0.15">
      <c r="D289" s="15">
        <v>1270</v>
      </c>
      <c r="E289" s="15"/>
      <c r="F289" s="15">
        <f t="shared" si="22"/>
        <v>1270</v>
      </c>
      <c r="G289" s="15" t="s">
        <v>417</v>
      </c>
      <c r="H289" s="15">
        <v>25</v>
      </c>
      <c r="I289" s="15">
        <v>26</v>
      </c>
      <c r="J289" s="15" t="s">
        <v>106</v>
      </c>
      <c r="K289" s="15">
        <v>0.06</v>
      </c>
      <c r="L289" s="15"/>
    </row>
    <row r="290" spans="4:12" x14ac:dyDescent="0.15">
      <c r="D290" s="15">
        <v>1270</v>
      </c>
      <c r="E290" s="15"/>
      <c r="F290" s="15">
        <f t="shared" si="22"/>
        <v>1270</v>
      </c>
      <c r="G290" s="15" t="s">
        <v>418</v>
      </c>
      <c r="H290" s="15">
        <v>25</v>
      </c>
      <c r="I290" s="15">
        <v>26</v>
      </c>
      <c r="J290" s="15" t="s">
        <v>106</v>
      </c>
      <c r="K290" s="15">
        <v>0.06</v>
      </c>
      <c r="L290" s="15"/>
    </row>
    <row r="291" spans="4:12" x14ac:dyDescent="0.15">
      <c r="D291" s="15">
        <v>1270</v>
      </c>
      <c r="E291" s="15"/>
      <c r="F291" s="15">
        <f t="shared" si="22"/>
        <v>1270</v>
      </c>
      <c r="G291" s="15" t="s">
        <v>419</v>
      </c>
      <c r="H291" s="15">
        <v>25</v>
      </c>
      <c r="I291" s="15">
        <v>26</v>
      </c>
      <c r="J291" s="15" t="s">
        <v>106</v>
      </c>
      <c r="K291" s="15">
        <v>0.06</v>
      </c>
      <c r="L291" s="15"/>
    </row>
    <row r="292" spans="4:12" x14ac:dyDescent="0.15">
      <c r="D292" s="15">
        <v>1270</v>
      </c>
      <c r="E292" s="15"/>
      <c r="F292" s="15">
        <f t="shared" si="22"/>
        <v>1270</v>
      </c>
      <c r="G292" s="15" t="s">
        <v>420</v>
      </c>
      <c r="H292" s="15">
        <v>25</v>
      </c>
      <c r="I292" s="15">
        <v>26</v>
      </c>
      <c r="J292" s="15" t="s">
        <v>106</v>
      </c>
      <c r="K292" s="15">
        <v>0.06</v>
      </c>
      <c r="L292" s="15"/>
    </row>
    <row r="293" spans="4:12" x14ac:dyDescent="0.15">
      <c r="D293" s="15">
        <v>1270</v>
      </c>
      <c r="E293" s="15"/>
      <c r="F293" s="15">
        <f t="shared" si="22"/>
        <v>1270</v>
      </c>
      <c r="G293" s="15" t="s">
        <v>421</v>
      </c>
      <c r="H293" s="15">
        <v>25</v>
      </c>
      <c r="I293" s="15">
        <v>26</v>
      </c>
      <c r="J293" s="15" t="s">
        <v>106</v>
      </c>
      <c r="K293" s="15">
        <v>0.06</v>
      </c>
      <c r="L293" s="15"/>
    </row>
    <row r="294" spans="4:12" x14ac:dyDescent="0.15">
      <c r="D294" s="15">
        <v>1270</v>
      </c>
      <c r="E294" s="15"/>
      <c r="F294" s="15">
        <f t="shared" si="22"/>
        <v>1270</v>
      </c>
      <c r="G294" s="15" t="s">
        <v>422</v>
      </c>
      <c r="H294" s="15">
        <v>25</v>
      </c>
      <c r="I294" s="15">
        <v>26</v>
      </c>
      <c r="J294" s="15" t="s">
        <v>106</v>
      </c>
      <c r="K294" s="15">
        <v>0.06</v>
      </c>
      <c r="L294" s="15"/>
    </row>
    <row r="295" spans="4:12" x14ac:dyDescent="0.15">
      <c r="D295" s="15">
        <v>1270</v>
      </c>
      <c r="E295" s="15"/>
      <c r="F295" s="15">
        <f t="shared" si="22"/>
        <v>1270</v>
      </c>
      <c r="G295" s="15" t="s">
        <v>423</v>
      </c>
      <c r="H295" s="15">
        <v>25</v>
      </c>
      <c r="I295" s="15">
        <v>26</v>
      </c>
      <c r="J295" s="15" t="s">
        <v>106</v>
      </c>
      <c r="K295" s="15">
        <v>0.06</v>
      </c>
      <c r="L295" s="15"/>
    </row>
    <row r="296" spans="4:12" x14ac:dyDescent="0.15">
      <c r="D296" s="15">
        <v>1270</v>
      </c>
      <c r="E296" s="15"/>
      <c r="F296" s="15">
        <f t="shared" si="22"/>
        <v>1270</v>
      </c>
      <c r="G296" s="15" t="s">
        <v>424</v>
      </c>
      <c r="H296" s="15">
        <v>25</v>
      </c>
      <c r="I296" s="15">
        <v>26</v>
      </c>
      <c r="J296" s="15" t="s">
        <v>106</v>
      </c>
      <c r="K296" s="15">
        <v>0.06</v>
      </c>
      <c r="L296" s="15"/>
    </row>
    <row r="297" spans="4:12" x14ac:dyDescent="0.15">
      <c r="D297" s="15">
        <v>1270</v>
      </c>
      <c r="E297" s="15"/>
      <c r="F297" s="15">
        <f t="shared" si="22"/>
        <v>1270</v>
      </c>
      <c r="G297" s="15" t="s">
        <v>425</v>
      </c>
      <c r="H297" s="15">
        <v>25</v>
      </c>
      <c r="I297" s="15">
        <v>26</v>
      </c>
      <c r="J297" s="15" t="s">
        <v>106</v>
      </c>
      <c r="K297" s="15">
        <v>0.06</v>
      </c>
      <c r="L297" s="15"/>
    </row>
    <row r="298" spans="4:12" x14ac:dyDescent="0.15">
      <c r="D298" s="15">
        <v>1270</v>
      </c>
      <c r="E298" s="15"/>
      <c r="F298" s="15">
        <f t="shared" ref="F298:F329" si="23">D298+E298</f>
        <v>1270</v>
      </c>
      <c r="G298" s="15" t="s">
        <v>426</v>
      </c>
      <c r="H298" s="15">
        <v>25</v>
      </c>
      <c r="I298" s="15">
        <v>26</v>
      </c>
      <c r="J298" s="15" t="s">
        <v>106</v>
      </c>
      <c r="K298" s="15">
        <v>0.06</v>
      </c>
      <c r="L298" s="15"/>
    </row>
    <row r="299" spans="4:12" x14ac:dyDescent="0.15">
      <c r="D299" s="15">
        <v>1270</v>
      </c>
      <c r="E299" s="15"/>
      <c r="F299" s="15">
        <f t="shared" si="23"/>
        <v>1270</v>
      </c>
      <c r="G299" s="15" t="s">
        <v>427</v>
      </c>
      <c r="H299" s="15">
        <v>25</v>
      </c>
      <c r="I299" s="15">
        <v>26</v>
      </c>
      <c r="J299" s="15" t="s">
        <v>106</v>
      </c>
      <c r="K299" s="15">
        <v>0.06</v>
      </c>
      <c r="L299" s="15"/>
    </row>
    <row r="300" spans="4:12" x14ac:dyDescent="0.15">
      <c r="D300" s="15">
        <v>1270</v>
      </c>
      <c r="E300" s="15"/>
      <c r="F300" s="15">
        <f t="shared" si="23"/>
        <v>1270</v>
      </c>
      <c r="G300" s="15" t="s">
        <v>428</v>
      </c>
      <c r="H300" s="15">
        <v>25</v>
      </c>
      <c r="I300" s="15">
        <v>26</v>
      </c>
      <c r="J300" s="15" t="s">
        <v>106</v>
      </c>
      <c r="K300" s="15">
        <v>0.06</v>
      </c>
      <c r="L300" s="15"/>
    </row>
    <row r="301" spans="4:12" x14ac:dyDescent="0.15">
      <c r="D301" s="15">
        <v>1270</v>
      </c>
      <c r="E301" s="15"/>
      <c r="F301" s="15">
        <f t="shared" si="23"/>
        <v>1270</v>
      </c>
      <c r="G301" s="15" t="s">
        <v>429</v>
      </c>
      <c r="H301" s="15">
        <v>25</v>
      </c>
      <c r="I301" s="15">
        <v>26</v>
      </c>
      <c r="J301" s="15" t="s">
        <v>106</v>
      </c>
      <c r="K301" s="15">
        <v>0.06</v>
      </c>
      <c r="L301" s="15"/>
    </row>
    <row r="302" spans="4:12" x14ac:dyDescent="0.15">
      <c r="D302" s="15">
        <v>1270</v>
      </c>
      <c r="E302" s="15"/>
      <c r="F302" s="15">
        <f t="shared" si="23"/>
        <v>1270</v>
      </c>
      <c r="G302" s="15" t="s">
        <v>430</v>
      </c>
      <c r="H302" s="15">
        <v>25</v>
      </c>
      <c r="I302" s="15">
        <v>26</v>
      </c>
      <c r="J302" s="15" t="s">
        <v>106</v>
      </c>
      <c r="K302" s="15">
        <v>0.06</v>
      </c>
      <c r="L302" s="15"/>
    </row>
    <row r="303" spans="4:12" x14ac:dyDescent="0.15">
      <c r="D303" s="15">
        <v>1270</v>
      </c>
      <c r="E303" s="15"/>
      <c r="F303" s="15">
        <f t="shared" si="23"/>
        <v>1270</v>
      </c>
      <c r="G303" s="15" t="s">
        <v>431</v>
      </c>
      <c r="H303" s="15">
        <v>25</v>
      </c>
      <c r="I303" s="15">
        <v>26</v>
      </c>
      <c r="J303" s="15" t="s">
        <v>106</v>
      </c>
      <c r="K303" s="15">
        <v>0.06</v>
      </c>
      <c r="L303" s="15"/>
    </row>
    <row r="304" spans="4:12" x14ac:dyDescent="0.15">
      <c r="D304" s="15">
        <v>1270</v>
      </c>
      <c r="E304" s="15"/>
      <c r="F304" s="15">
        <f t="shared" si="23"/>
        <v>1270</v>
      </c>
      <c r="G304" s="15" t="s">
        <v>432</v>
      </c>
      <c r="H304" s="15">
        <v>25</v>
      </c>
      <c r="I304" s="15">
        <v>26</v>
      </c>
      <c r="J304" s="15" t="s">
        <v>106</v>
      </c>
      <c r="K304" s="15">
        <v>0.06</v>
      </c>
      <c r="L304" s="15"/>
    </row>
    <row r="305" spans="4:12" x14ac:dyDescent="0.15">
      <c r="D305" s="15">
        <v>1270</v>
      </c>
      <c r="E305" s="15"/>
      <c r="F305" s="15">
        <f t="shared" si="23"/>
        <v>1270</v>
      </c>
      <c r="G305" s="15" t="s">
        <v>433</v>
      </c>
      <c r="H305" s="15">
        <v>25</v>
      </c>
      <c r="I305" s="15">
        <v>26</v>
      </c>
      <c r="J305" s="15" t="s">
        <v>106</v>
      </c>
      <c r="K305" s="15">
        <v>0.06</v>
      </c>
      <c r="L305" s="15"/>
    </row>
    <row r="306" spans="4:12" x14ac:dyDescent="0.15">
      <c r="D306" s="15">
        <v>1270</v>
      </c>
      <c r="E306" s="15"/>
      <c r="F306" s="15">
        <f t="shared" si="23"/>
        <v>1270</v>
      </c>
      <c r="G306" s="15" t="s">
        <v>434</v>
      </c>
      <c r="H306" s="15">
        <v>25</v>
      </c>
      <c r="I306" s="15">
        <v>26</v>
      </c>
      <c r="J306" s="15" t="s">
        <v>106</v>
      </c>
      <c r="K306" s="15">
        <v>0.06</v>
      </c>
      <c r="L306" s="15"/>
    </row>
    <row r="307" spans="4:12" x14ac:dyDescent="0.15">
      <c r="D307" s="15">
        <v>1270</v>
      </c>
      <c r="E307" s="15"/>
      <c r="F307" s="15">
        <f t="shared" si="23"/>
        <v>1270</v>
      </c>
      <c r="G307" s="15" t="s">
        <v>435</v>
      </c>
      <c r="H307" s="15">
        <v>25</v>
      </c>
      <c r="I307" s="15">
        <v>26</v>
      </c>
      <c r="J307" s="15" t="s">
        <v>106</v>
      </c>
      <c r="K307" s="15">
        <v>0.06</v>
      </c>
      <c r="L307" s="15"/>
    </row>
    <row r="308" spans="4:12" x14ac:dyDescent="0.15">
      <c r="D308" s="15">
        <v>1270</v>
      </c>
      <c r="E308" s="15"/>
      <c r="F308" s="15">
        <f t="shared" si="23"/>
        <v>1270</v>
      </c>
      <c r="G308" s="15" t="s">
        <v>436</v>
      </c>
      <c r="H308" s="15">
        <v>25</v>
      </c>
      <c r="I308" s="15">
        <v>26</v>
      </c>
      <c r="J308" s="15" t="s">
        <v>106</v>
      </c>
      <c r="K308" s="15">
        <v>0.06</v>
      </c>
      <c r="L308" s="15"/>
    </row>
    <row r="309" spans="4:12" x14ac:dyDescent="0.15">
      <c r="D309" s="15">
        <v>1270</v>
      </c>
      <c r="E309" s="15"/>
      <c r="F309" s="15">
        <f t="shared" si="23"/>
        <v>1270</v>
      </c>
      <c r="G309" s="15" t="s">
        <v>437</v>
      </c>
      <c r="H309" s="15">
        <v>25</v>
      </c>
      <c r="I309" s="15">
        <v>26</v>
      </c>
      <c r="J309" s="15" t="s">
        <v>106</v>
      </c>
      <c r="K309" s="15">
        <v>0.06</v>
      </c>
      <c r="L309" s="15"/>
    </row>
    <row r="310" spans="4:12" x14ac:dyDescent="0.15">
      <c r="D310" s="15">
        <v>1270</v>
      </c>
      <c r="E310" s="15"/>
      <c r="F310" s="15">
        <f t="shared" si="23"/>
        <v>1270</v>
      </c>
      <c r="G310" s="15" t="s">
        <v>438</v>
      </c>
      <c r="H310" s="15">
        <v>25</v>
      </c>
      <c r="I310" s="15">
        <v>26</v>
      </c>
      <c r="J310" s="15" t="s">
        <v>106</v>
      </c>
      <c r="K310" s="15">
        <v>0.06</v>
      </c>
      <c r="L310" s="15"/>
    </row>
    <row r="311" spans="4:12" x14ac:dyDescent="0.15">
      <c r="D311" s="15">
        <v>1270</v>
      </c>
      <c r="E311" s="15"/>
      <c r="F311" s="15">
        <f t="shared" si="23"/>
        <v>1270</v>
      </c>
      <c r="G311" s="15" t="s">
        <v>439</v>
      </c>
      <c r="H311" s="15">
        <v>25</v>
      </c>
      <c r="I311" s="15">
        <v>26</v>
      </c>
      <c r="J311" s="15" t="s">
        <v>106</v>
      </c>
      <c r="K311" s="15">
        <v>0.06</v>
      </c>
      <c r="L311" s="15"/>
    </row>
    <row r="312" spans="4:12" x14ac:dyDescent="0.15">
      <c r="D312" s="15">
        <v>1270</v>
      </c>
      <c r="E312" s="15"/>
      <c r="F312" s="15">
        <f t="shared" si="23"/>
        <v>1270</v>
      </c>
      <c r="G312" s="15" t="s">
        <v>440</v>
      </c>
      <c r="H312" s="15">
        <v>25</v>
      </c>
      <c r="I312" s="15">
        <v>26</v>
      </c>
      <c r="J312" s="15" t="s">
        <v>106</v>
      </c>
      <c r="K312" s="15">
        <v>0.06</v>
      </c>
      <c r="L312" s="15"/>
    </row>
    <row r="313" spans="4:12" x14ac:dyDescent="0.15">
      <c r="D313" s="15">
        <v>1270</v>
      </c>
      <c r="E313" s="15"/>
      <c r="F313" s="15">
        <f t="shared" si="23"/>
        <v>1270</v>
      </c>
      <c r="G313" s="15" t="s">
        <v>441</v>
      </c>
      <c r="H313" s="15">
        <v>25</v>
      </c>
      <c r="I313" s="15">
        <v>26</v>
      </c>
      <c r="J313" s="15" t="s">
        <v>106</v>
      </c>
      <c r="K313" s="15">
        <v>0.06</v>
      </c>
      <c r="L313" s="15"/>
    </row>
    <row r="314" spans="4:12" x14ac:dyDescent="0.15">
      <c r="D314" s="15">
        <v>1270</v>
      </c>
      <c r="E314" s="15"/>
      <c r="F314" s="15">
        <f t="shared" si="23"/>
        <v>1270</v>
      </c>
      <c r="G314" s="15" t="s">
        <v>442</v>
      </c>
      <c r="H314" s="15">
        <v>25</v>
      </c>
      <c r="I314" s="15">
        <v>26</v>
      </c>
      <c r="J314" s="15" t="s">
        <v>106</v>
      </c>
      <c r="K314" s="15">
        <v>0.06</v>
      </c>
      <c r="L314" s="15"/>
    </row>
    <row r="315" spans="4:12" x14ac:dyDescent="0.15">
      <c r="D315" s="15">
        <v>1270</v>
      </c>
      <c r="E315" s="15"/>
      <c r="F315" s="15">
        <f t="shared" si="23"/>
        <v>1270</v>
      </c>
      <c r="G315" s="15" t="s">
        <v>443</v>
      </c>
      <c r="H315" s="15">
        <v>25</v>
      </c>
      <c r="I315" s="15">
        <v>26</v>
      </c>
      <c r="J315" s="15" t="s">
        <v>106</v>
      </c>
      <c r="K315" s="15">
        <v>0.06</v>
      </c>
      <c r="L315" s="15"/>
    </row>
    <row r="316" spans="4:12" x14ac:dyDescent="0.15">
      <c r="D316" s="15">
        <v>1270</v>
      </c>
      <c r="E316" s="15"/>
      <c r="F316" s="15">
        <f t="shared" si="23"/>
        <v>1270</v>
      </c>
      <c r="G316" s="15" t="s">
        <v>444</v>
      </c>
      <c r="H316" s="15">
        <v>25</v>
      </c>
      <c r="I316" s="15">
        <v>26</v>
      </c>
      <c r="J316" s="15" t="s">
        <v>106</v>
      </c>
      <c r="K316" s="15">
        <v>0.06</v>
      </c>
      <c r="L316" s="15"/>
    </row>
    <row r="317" spans="4:12" x14ac:dyDescent="0.15">
      <c r="D317" s="15">
        <v>1270</v>
      </c>
      <c r="E317" s="15"/>
      <c r="F317" s="15">
        <f t="shared" si="23"/>
        <v>1270</v>
      </c>
      <c r="G317" s="15" t="s">
        <v>445</v>
      </c>
      <c r="H317" s="15">
        <v>25</v>
      </c>
      <c r="I317" s="15">
        <v>26</v>
      </c>
      <c r="J317" s="15" t="s">
        <v>106</v>
      </c>
      <c r="K317" s="15">
        <v>0.06</v>
      </c>
      <c r="L317" s="15"/>
    </row>
    <row r="318" spans="4:12" x14ac:dyDescent="0.15">
      <c r="D318" s="15">
        <v>1270</v>
      </c>
      <c r="E318" s="15"/>
      <c r="F318" s="15">
        <f t="shared" si="23"/>
        <v>1270</v>
      </c>
      <c r="G318" s="15" t="s">
        <v>446</v>
      </c>
      <c r="H318" s="15">
        <v>25</v>
      </c>
      <c r="I318" s="15">
        <v>26</v>
      </c>
      <c r="J318" s="15" t="s">
        <v>106</v>
      </c>
      <c r="K318" s="15">
        <v>0.06</v>
      </c>
      <c r="L318" s="15"/>
    </row>
    <row r="319" spans="4:12" x14ac:dyDescent="0.15">
      <c r="D319" s="15">
        <v>1270</v>
      </c>
      <c r="E319" s="15"/>
      <c r="F319" s="15">
        <f t="shared" si="23"/>
        <v>1270</v>
      </c>
      <c r="G319" s="15" t="s">
        <v>447</v>
      </c>
      <c r="H319" s="15">
        <v>25</v>
      </c>
      <c r="I319" s="15">
        <v>26</v>
      </c>
      <c r="J319" s="15" t="s">
        <v>106</v>
      </c>
      <c r="K319" s="15">
        <v>0.06</v>
      </c>
      <c r="L319" s="15"/>
    </row>
    <row r="320" spans="4:12" x14ac:dyDescent="0.15">
      <c r="D320" s="15">
        <v>1270</v>
      </c>
      <c r="E320" s="15"/>
      <c r="F320" s="15">
        <f t="shared" si="23"/>
        <v>1270</v>
      </c>
      <c r="G320" s="15" t="s">
        <v>448</v>
      </c>
      <c r="H320" s="15">
        <v>25</v>
      </c>
      <c r="I320" s="15">
        <v>26</v>
      </c>
      <c r="J320" s="15" t="s">
        <v>106</v>
      </c>
      <c r="K320" s="15">
        <v>0.06</v>
      </c>
      <c r="L320" s="15"/>
    </row>
    <row r="321" spans="4:12" x14ac:dyDescent="0.15">
      <c r="D321" s="15">
        <v>1270</v>
      </c>
      <c r="E321" s="15"/>
      <c r="F321" s="15">
        <f t="shared" si="23"/>
        <v>1270</v>
      </c>
      <c r="G321" s="15" t="s">
        <v>449</v>
      </c>
      <c r="H321" s="15">
        <v>25</v>
      </c>
      <c r="I321" s="15">
        <v>26</v>
      </c>
      <c r="J321" s="15" t="s">
        <v>106</v>
      </c>
      <c r="K321" s="15">
        <v>0.06</v>
      </c>
      <c r="L321" s="15"/>
    </row>
    <row r="322" spans="4:12" x14ac:dyDescent="0.15">
      <c r="D322" s="15">
        <v>1270</v>
      </c>
      <c r="E322" s="15"/>
      <c r="F322" s="15">
        <f t="shared" si="23"/>
        <v>1270</v>
      </c>
      <c r="G322" s="15" t="s">
        <v>450</v>
      </c>
      <c r="H322" s="15">
        <v>25</v>
      </c>
      <c r="I322" s="15">
        <v>26</v>
      </c>
      <c r="J322" s="15" t="s">
        <v>106</v>
      </c>
      <c r="K322" s="15">
        <v>0.06</v>
      </c>
      <c r="L322" s="15"/>
    </row>
    <row r="323" spans="4:12" x14ac:dyDescent="0.15">
      <c r="D323" s="15">
        <v>1270</v>
      </c>
      <c r="E323" s="15"/>
      <c r="F323" s="15">
        <f t="shared" si="23"/>
        <v>1270</v>
      </c>
      <c r="G323" s="15" t="s">
        <v>451</v>
      </c>
      <c r="H323" s="15">
        <v>25</v>
      </c>
      <c r="I323" s="15">
        <v>26</v>
      </c>
      <c r="J323" s="15" t="s">
        <v>106</v>
      </c>
      <c r="K323" s="15">
        <v>0.06</v>
      </c>
      <c r="L323" s="15"/>
    </row>
    <row r="324" spans="4:12" x14ac:dyDescent="0.15">
      <c r="D324" s="15">
        <v>1270</v>
      </c>
      <c r="E324" s="15"/>
      <c r="F324" s="15">
        <f t="shared" si="23"/>
        <v>1270</v>
      </c>
      <c r="G324" s="15" t="s">
        <v>452</v>
      </c>
      <c r="H324" s="15">
        <v>25</v>
      </c>
      <c r="I324" s="15">
        <v>26</v>
      </c>
      <c r="J324" s="15" t="s">
        <v>106</v>
      </c>
      <c r="K324" s="15">
        <v>0.06</v>
      </c>
      <c r="L324" s="15"/>
    </row>
    <row r="325" spans="4:12" x14ac:dyDescent="0.15">
      <c r="D325" s="15">
        <v>1270</v>
      </c>
      <c r="E325" s="15"/>
      <c r="F325" s="15">
        <f t="shared" si="23"/>
        <v>1270</v>
      </c>
      <c r="G325" s="15" t="s">
        <v>453</v>
      </c>
      <c r="H325" s="15">
        <v>25</v>
      </c>
      <c r="I325" s="15">
        <v>26</v>
      </c>
      <c r="J325" s="15" t="s">
        <v>106</v>
      </c>
      <c r="K325" s="15">
        <v>0.06</v>
      </c>
      <c r="L325" s="15"/>
    </row>
    <row r="326" spans="4:12" x14ac:dyDescent="0.15">
      <c r="D326" s="15">
        <v>1270</v>
      </c>
      <c r="E326" s="15"/>
      <c r="F326" s="15">
        <f t="shared" si="23"/>
        <v>1270</v>
      </c>
      <c r="G326" s="15" t="s">
        <v>454</v>
      </c>
      <c r="H326" s="15">
        <v>25</v>
      </c>
      <c r="I326" s="15">
        <v>26</v>
      </c>
      <c r="J326" s="15" t="s">
        <v>106</v>
      </c>
      <c r="K326" s="15">
        <v>0.06</v>
      </c>
      <c r="L326" s="15"/>
    </row>
    <row r="327" spans="4:12" x14ac:dyDescent="0.15">
      <c r="D327" s="15">
        <v>1270</v>
      </c>
      <c r="E327" s="15"/>
      <c r="F327" s="15">
        <f t="shared" si="23"/>
        <v>1270</v>
      </c>
      <c r="G327" s="15" t="s">
        <v>455</v>
      </c>
      <c r="H327" s="15">
        <v>25</v>
      </c>
      <c r="I327" s="15">
        <v>26</v>
      </c>
      <c r="J327" s="15" t="s">
        <v>106</v>
      </c>
      <c r="K327" s="15">
        <v>0.06</v>
      </c>
      <c r="L327" s="15"/>
    </row>
    <row r="328" spans="4:12" x14ac:dyDescent="0.15">
      <c r="D328" s="15">
        <v>1270</v>
      </c>
      <c r="E328" s="15"/>
      <c r="F328" s="15">
        <f t="shared" si="23"/>
        <v>1270</v>
      </c>
      <c r="G328" s="15" t="s">
        <v>456</v>
      </c>
      <c r="H328" s="15">
        <v>25</v>
      </c>
      <c r="I328" s="15">
        <v>26</v>
      </c>
      <c r="J328" s="15" t="s">
        <v>106</v>
      </c>
      <c r="K328" s="15">
        <v>0.06</v>
      </c>
      <c r="L328" s="15"/>
    </row>
    <row r="329" spans="4:12" x14ac:dyDescent="0.15">
      <c r="D329" s="15">
        <v>1270</v>
      </c>
      <c r="E329" s="15"/>
      <c r="F329" s="15">
        <f t="shared" si="23"/>
        <v>1270</v>
      </c>
      <c r="G329" s="15" t="s">
        <v>457</v>
      </c>
      <c r="H329" s="15">
        <v>25</v>
      </c>
      <c r="I329" s="15">
        <v>26</v>
      </c>
      <c r="J329" s="15" t="s">
        <v>106</v>
      </c>
      <c r="K329" s="15">
        <v>0.06</v>
      </c>
      <c r="L329" s="15"/>
    </row>
    <row r="330" spans="4:12" x14ac:dyDescent="0.15">
      <c r="D330" s="15">
        <v>1270</v>
      </c>
      <c r="E330" s="15"/>
      <c r="F330" s="15">
        <f t="shared" ref="F330:F354" si="24">D330+E330</f>
        <v>1270</v>
      </c>
      <c r="G330" s="15" t="s">
        <v>458</v>
      </c>
      <c r="H330" s="15">
        <v>25</v>
      </c>
      <c r="I330" s="15">
        <v>26</v>
      </c>
      <c r="J330" s="15" t="s">
        <v>106</v>
      </c>
      <c r="K330" s="15">
        <v>0.06</v>
      </c>
      <c r="L330" s="15"/>
    </row>
    <row r="331" spans="4:12" x14ac:dyDescent="0.15">
      <c r="D331" s="15">
        <v>1270</v>
      </c>
      <c r="E331" s="15"/>
      <c r="F331" s="15">
        <f t="shared" si="24"/>
        <v>1270</v>
      </c>
      <c r="G331" s="15" t="s">
        <v>459</v>
      </c>
      <c r="H331" s="15">
        <v>25</v>
      </c>
      <c r="I331" s="15">
        <v>26</v>
      </c>
      <c r="J331" s="15" t="s">
        <v>106</v>
      </c>
      <c r="K331" s="15">
        <v>0.06</v>
      </c>
      <c r="L331" s="15"/>
    </row>
    <row r="332" spans="4:12" x14ac:dyDescent="0.15">
      <c r="D332" s="15">
        <v>1270</v>
      </c>
      <c r="E332" s="15"/>
      <c r="F332" s="15">
        <f t="shared" si="24"/>
        <v>1270</v>
      </c>
      <c r="G332" s="15" t="s">
        <v>460</v>
      </c>
      <c r="H332" s="15">
        <v>25</v>
      </c>
      <c r="I332" s="15">
        <v>26</v>
      </c>
      <c r="J332" s="15" t="s">
        <v>106</v>
      </c>
      <c r="K332" s="15">
        <v>0.06</v>
      </c>
      <c r="L332" s="15"/>
    </row>
    <row r="333" spans="4:12" x14ac:dyDescent="0.15">
      <c r="D333" s="15">
        <v>1270</v>
      </c>
      <c r="E333" s="15"/>
      <c r="F333" s="15">
        <f t="shared" si="24"/>
        <v>1270</v>
      </c>
      <c r="G333" s="15" t="s">
        <v>461</v>
      </c>
      <c r="H333" s="15">
        <v>25</v>
      </c>
      <c r="I333" s="15">
        <v>26</v>
      </c>
      <c r="J333" s="15" t="s">
        <v>106</v>
      </c>
      <c r="K333" s="15">
        <v>0.06</v>
      </c>
      <c r="L333" s="15"/>
    </row>
    <row r="334" spans="4:12" x14ac:dyDescent="0.15">
      <c r="D334" s="15">
        <v>1270</v>
      </c>
      <c r="E334" s="15"/>
      <c r="F334" s="15">
        <f t="shared" si="24"/>
        <v>1270</v>
      </c>
      <c r="G334" s="15" t="s">
        <v>462</v>
      </c>
      <c r="H334" s="15">
        <v>25</v>
      </c>
      <c r="I334" s="15">
        <v>26</v>
      </c>
      <c r="J334" s="15" t="s">
        <v>106</v>
      </c>
      <c r="K334" s="15">
        <v>0.06</v>
      </c>
      <c r="L334" s="15"/>
    </row>
    <row r="335" spans="4:12" x14ac:dyDescent="0.15">
      <c r="D335" s="15">
        <v>1270</v>
      </c>
      <c r="E335" s="15"/>
      <c r="F335" s="15">
        <f t="shared" si="24"/>
        <v>1270</v>
      </c>
      <c r="G335" s="15" t="s">
        <v>463</v>
      </c>
      <c r="H335" s="15">
        <v>25</v>
      </c>
      <c r="I335" s="15">
        <v>26</v>
      </c>
      <c r="J335" s="15" t="s">
        <v>106</v>
      </c>
      <c r="K335" s="15">
        <v>0.06</v>
      </c>
      <c r="L335" s="15"/>
    </row>
    <row r="336" spans="4:12" x14ac:dyDescent="0.15">
      <c r="D336" s="15">
        <v>1270</v>
      </c>
      <c r="E336" s="15"/>
      <c r="F336" s="15">
        <f t="shared" si="24"/>
        <v>1270</v>
      </c>
      <c r="G336" s="15" t="s">
        <v>464</v>
      </c>
      <c r="H336" s="15">
        <v>25</v>
      </c>
      <c r="I336" s="15">
        <v>26</v>
      </c>
      <c r="J336" s="15" t="s">
        <v>106</v>
      </c>
      <c r="K336" s="15">
        <v>0.06</v>
      </c>
      <c r="L336" s="15"/>
    </row>
    <row r="337" spans="4:12" x14ac:dyDescent="0.15">
      <c r="D337" s="15">
        <v>1270</v>
      </c>
      <c r="E337" s="15"/>
      <c r="F337" s="15">
        <f t="shared" si="24"/>
        <v>1270</v>
      </c>
      <c r="G337" s="15" t="s">
        <v>465</v>
      </c>
      <c r="H337" s="15">
        <v>25</v>
      </c>
      <c r="I337" s="15">
        <v>26</v>
      </c>
      <c r="J337" s="15" t="s">
        <v>106</v>
      </c>
      <c r="K337" s="15">
        <v>0.06</v>
      </c>
      <c r="L337" s="15"/>
    </row>
    <row r="338" spans="4:12" x14ac:dyDescent="0.15">
      <c r="D338" s="15">
        <v>1270</v>
      </c>
      <c r="E338" s="15"/>
      <c r="F338" s="15">
        <f t="shared" si="24"/>
        <v>1270</v>
      </c>
      <c r="G338" s="15" t="s">
        <v>466</v>
      </c>
      <c r="H338" s="15">
        <v>25</v>
      </c>
      <c r="I338" s="15">
        <v>26</v>
      </c>
      <c r="J338" s="15" t="s">
        <v>106</v>
      </c>
      <c r="K338" s="15">
        <v>0.06</v>
      </c>
      <c r="L338" s="15"/>
    </row>
    <row r="339" spans="4:12" x14ac:dyDescent="0.15">
      <c r="D339" s="15">
        <v>1270</v>
      </c>
      <c r="E339" s="15"/>
      <c r="F339" s="15">
        <f t="shared" si="24"/>
        <v>1270</v>
      </c>
      <c r="G339" s="15" t="s">
        <v>467</v>
      </c>
      <c r="H339" s="15">
        <v>25</v>
      </c>
      <c r="I339" s="15">
        <v>26</v>
      </c>
      <c r="J339" s="15" t="s">
        <v>106</v>
      </c>
      <c r="K339" s="15">
        <v>0.06</v>
      </c>
      <c r="L339" s="15"/>
    </row>
    <row r="340" spans="4:12" x14ac:dyDescent="0.15">
      <c r="D340" s="15">
        <v>1270</v>
      </c>
      <c r="E340" s="15"/>
      <c r="F340" s="15">
        <f t="shared" si="24"/>
        <v>1270</v>
      </c>
      <c r="G340" s="15" t="s">
        <v>468</v>
      </c>
      <c r="H340" s="15">
        <v>25</v>
      </c>
      <c r="I340" s="15">
        <v>26</v>
      </c>
      <c r="J340" s="15" t="s">
        <v>106</v>
      </c>
      <c r="K340" s="15">
        <v>0.06</v>
      </c>
      <c r="L340" s="15"/>
    </row>
    <row r="341" spans="4:12" x14ac:dyDescent="0.15">
      <c r="D341" s="15">
        <v>1270</v>
      </c>
      <c r="E341" s="15"/>
      <c r="F341" s="15">
        <f t="shared" si="24"/>
        <v>1270</v>
      </c>
      <c r="G341" s="15" t="s">
        <v>469</v>
      </c>
      <c r="H341" s="15">
        <v>25</v>
      </c>
      <c r="I341" s="15">
        <v>26</v>
      </c>
      <c r="J341" s="15" t="s">
        <v>106</v>
      </c>
      <c r="K341" s="15">
        <v>0.06</v>
      </c>
      <c r="L341" s="15"/>
    </row>
    <row r="342" spans="4:12" x14ac:dyDescent="0.15">
      <c r="D342" s="15">
        <v>1270</v>
      </c>
      <c r="E342" s="15"/>
      <c r="F342" s="15">
        <f t="shared" si="24"/>
        <v>1270</v>
      </c>
      <c r="G342" s="15" t="s">
        <v>470</v>
      </c>
      <c r="H342" s="15">
        <v>25</v>
      </c>
      <c r="I342" s="15">
        <v>26</v>
      </c>
      <c r="J342" s="15" t="s">
        <v>106</v>
      </c>
      <c r="K342" s="15">
        <v>0.06</v>
      </c>
      <c r="L342" s="15"/>
    </row>
    <row r="343" spans="4:12" x14ac:dyDescent="0.15">
      <c r="D343" s="15">
        <v>1270</v>
      </c>
      <c r="E343" s="15"/>
      <c r="F343" s="15">
        <f t="shared" si="24"/>
        <v>1270</v>
      </c>
      <c r="G343" s="15" t="s">
        <v>471</v>
      </c>
      <c r="H343" s="15">
        <v>25</v>
      </c>
      <c r="I343" s="15">
        <v>26</v>
      </c>
      <c r="J343" s="15" t="s">
        <v>106</v>
      </c>
      <c r="K343" s="15">
        <v>0.06</v>
      </c>
      <c r="L343" s="15"/>
    </row>
    <row r="344" spans="4:12" x14ac:dyDescent="0.15">
      <c r="D344" s="15">
        <v>1270</v>
      </c>
      <c r="E344" s="15"/>
      <c r="F344" s="15">
        <f t="shared" si="24"/>
        <v>1270</v>
      </c>
      <c r="G344" s="15" t="s">
        <v>472</v>
      </c>
      <c r="H344" s="15">
        <v>25</v>
      </c>
      <c r="I344" s="15">
        <v>26</v>
      </c>
      <c r="J344" s="15" t="s">
        <v>106</v>
      </c>
      <c r="K344" s="15">
        <v>0.06</v>
      </c>
      <c r="L344" s="15"/>
    </row>
    <row r="345" spans="4:12" x14ac:dyDescent="0.15">
      <c r="D345" s="15">
        <v>1270</v>
      </c>
      <c r="E345" s="15"/>
      <c r="F345" s="15">
        <f t="shared" si="24"/>
        <v>1270</v>
      </c>
      <c r="G345" s="15" t="s">
        <v>473</v>
      </c>
      <c r="H345" s="15">
        <v>25</v>
      </c>
      <c r="I345" s="15">
        <v>26</v>
      </c>
      <c r="J345" s="15" t="s">
        <v>106</v>
      </c>
      <c r="K345" s="15">
        <v>0.06</v>
      </c>
      <c r="L345" s="15"/>
    </row>
    <row r="346" spans="4:12" x14ac:dyDescent="0.15">
      <c r="D346" s="15">
        <v>1270</v>
      </c>
      <c r="E346" s="15"/>
      <c r="F346" s="15">
        <f t="shared" si="24"/>
        <v>1270</v>
      </c>
      <c r="G346" s="15" t="s">
        <v>474</v>
      </c>
      <c r="H346" s="15">
        <v>25</v>
      </c>
      <c r="I346" s="15">
        <v>26</v>
      </c>
      <c r="J346" s="15" t="s">
        <v>106</v>
      </c>
      <c r="K346" s="15">
        <v>0.06</v>
      </c>
      <c r="L346" s="15"/>
    </row>
    <row r="347" spans="4:12" x14ac:dyDescent="0.15">
      <c r="D347" s="15">
        <v>1270</v>
      </c>
      <c r="E347" s="15"/>
      <c r="F347" s="15">
        <f t="shared" si="24"/>
        <v>1270</v>
      </c>
      <c r="G347" s="15" t="s">
        <v>475</v>
      </c>
      <c r="H347" s="15">
        <v>25</v>
      </c>
      <c r="I347" s="15">
        <v>26</v>
      </c>
      <c r="J347" s="15" t="s">
        <v>106</v>
      </c>
      <c r="K347" s="15">
        <v>0.06</v>
      </c>
      <c r="L347" s="15"/>
    </row>
    <row r="348" spans="4:12" x14ac:dyDescent="0.15">
      <c r="D348" s="15">
        <v>1270</v>
      </c>
      <c r="E348" s="15"/>
      <c r="F348" s="15">
        <f t="shared" si="24"/>
        <v>1270</v>
      </c>
      <c r="G348" s="15" t="s">
        <v>476</v>
      </c>
      <c r="H348" s="15">
        <v>25</v>
      </c>
      <c r="I348" s="15">
        <v>26</v>
      </c>
      <c r="J348" s="15" t="s">
        <v>106</v>
      </c>
      <c r="K348" s="15">
        <v>0.06</v>
      </c>
      <c r="L348" s="15"/>
    </row>
    <row r="349" spans="4:12" x14ac:dyDescent="0.15">
      <c r="D349" s="15">
        <v>1270</v>
      </c>
      <c r="E349" s="15"/>
      <c r="F349" s="15">
        <f t="shared" si="24"/>
        <v>1270</v>
      </c>
      <c r="G349" s="15" t="s">
        <v>477</v>
      </c>
      <c r="H349" s="15">
        <v>25</v>
      </c>
      <c r="I349" s="15">
        <v>26</v>
      </c>
      <c r="J349" s="15" t="s">
        <v>106</v>
      </c>
      <c r="K349" s="15">
        <v>0.06</v>
      </c>
      <c r="L349" s="15"/>
    </row>
    <row r="350" spans="4:12" x14ac:dyDescent="0.15">
      <c r="D350" s="15">
        <v>1270</v>
      </c>
      <c r="E350" s="15"/>
      <c r="F350" s="15">
        <f t="shared" si="24"/>
        <v>1270</v>
      </c>
      <c r="G350" s="15" t="s">
        <v>478</v>
      </c>
      <c r="H350" s="15">
        <v>25</v>
      </c>
      <c r="I350" s="15">
        <v>26</v>
      </c>
      <c r="J350" s="15" t="s">
        <v>106</v>
      </c>
      <c r="K350" s="15">
        <v>0.06</v>
      </c>
      <c r="L350" s="15"/>
    </row>
    <row r="351" spans="4:12" x14ac:dyDescent="0.15">
      <c r="D351" s="15">
        <v>1270</v>
      </c>
      <c r="E351" s="15"/>
      <c r="F351" s="15">
        <f t="shared" si="24"/>
        <v>1270</v>
      </c>
      <c r="G351" s="15" t="s">
        <v>479</v>
      </c>
      <c r="H351" s="15">
        <v>25</v>
      </c>
      <c r="I351" s="15">
        <v>26</v>
      </c>
      <c r="J351" s="15" t="s">
        <v>106</v>
      </c>
      <c r="K351" s="15">
        <v>0.06</v>
      </c>
      <c r="L351" s="15"/>
    </row>
    <row r="352" spans="4:12" x14ac:dyDescent="0.15">
      <c r="D352" s="15">
        <v>1270</v>
      </c>
      <c r="E352" s="15"/>
      <c r="F352" s="15">
        <f t="shared" si="24"/>
        <v>1270</v>
      </c>
      <c r="G352" s="15" t="s">
        <v>480</v>
      </c>
      <c r="H352" s="15">
        <v>25</v>
      </c>
      <c r="I352" s="15">
        <v>26</v>
      </c>
      <c r="J352" s="15" t="s">
        <v>106</v>
      </c>
      <c r="K352" s="15">
        <v>0.06</v>
      </c>
      <c r="L352" s="15"/>
    </row>
    <row r="353" spans="1:12" x14ac:dyDescent="0.15">
      <c r="D353" s="15">
        <v>1270</v>
      </c>
      <c r="E353" s="15"/>
      <c r="F353" s="15">
        <f t="shared" si="24"/>
        <v>1270</v>
      </c>
      <c r="G353" s="15" t="s">
        <v>481</v>
      </c>
      <c r="H353" s="15">
        <v>25</v>
      </c>
      <c r="I353" s="15">
        <v>26</v>
      </c>
      <c r="J353" s="15" t="s">
        <v>106</v>
      </c>
      <c r="K353" s="15">
        <v>0.06</v>
      </c>
      <c r="L353" s="15"/>
    </row>
    <row r="354" spans="1:12" x14ac:dyDescent="0.15">
      <c r="D354" s="15">
        <v>1075</v>
      </c>
      <c r="E354" s="15"/>
      <c r="F354" s="15">
        <f t="shared" si="24"/>
        <v>1075</v>
      </c>
      <c r="G354" s="15" t="s">
        <v>482</v>
      </c>
      <c r="H354" s="15">
        <v>22</v>
      </c>
      <c r="I354" s="15">
        <v>23</v>
      </c>
      <c r="J354" s="15" t="s">
        <v>106</v>
      </c>
      <c r="K354" s="15">
        <v>0.06</v>
      </c>
      <c r="L354" s="15"/>
    </row>
    <row r="355" spans="1:12" x14ac:dyDescent="0.15">
      <c r="A355" t="s">
        <v>34</v>
      </c>
      <c r="D355">
        <f>SUM(D265:D354)</f>
        <v>114105</v>
      </c>
      <c r="F355">
        <f>SUM(F265:F354)</f>
        <v>114105</v>
      </c>
      <c r="G355" s="69">
        <v>90</v>
      </c>
      <c r="H355" s="69">
        <f>SUM(H265:H354)</f>
        <v>2247</v>
      </c>
      <c r="I355" s="69">
        <f>SUM(I265:I354)</f>
        <v>2337</v>
      </c>
      <c r="J355" s="69"/>
      <c r="K355" s="69">
        <f>SUM(K265:K354)</f>
        <v>5.3999999999999941</v>
      </c>
    </row>
  </sheetData>
  <mergeCells count="105"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</mergeCells>
  <phoneticPr fontId="28" type="noConversion"/>
  <pageMargins left="0.196527777777778" right="0.16111111111111101" top="0.196527777777778" bottom="0.196527777777778" header="0.5" footer="0.5"/>
  <pageSetup paperSize="168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51"/>
  <sheetViews>
    <sheetView tabSelected="1" zoomScale="90" zoomScaleNormal="90" workbookViewId="0">
      <selection activeCell="R11" sqref="R11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93" t="s">
        <v>0</v>
      </c>
      <c r="B1" s="94"/>
      <c r="C1" s="95"/>
      <c r="D1" s="95"/>
      <c r="E1" s="95"/>
      <c r="F1" s="95"/>
      <c r="G1" s="95"/>
      <c r="H1" s="93"/>
      <c r="I1" s="95"/>
      <c r="J1" s="95"/>
      <c r="K1" s="95"/>
      <c r="L1" s="95"/>
      <c r="M1" s="1"/>
    </row>
    <row r="2" spans="1:13" ht="26.25" x14ac:dyDescent="0.15">
      <c r="A2" s="93" t="s">
        <v>1</v>
      </c>
      <c r="B2" s="94"/>
      <c r="C2" s="95"/>
      <c r="D2" s="95"/>
      <c r="E2" s="95"/>
      <c r="F2" s="95"/>
      <c r="G2" s="95"/>
      <c r="H2" s="93"/>
      <c r="I2" s="95"/>
      <c r="J2" s="95"/>
      <c r="K2" s="95"/>
      <c r="L2" s="95"/>
      <c r="M2" s="1"/>
    </row>
    <row r="3" spans="1:13" ht="15" x14ac:dyDescent="0.15">
      <c r="A3" s="96" t="s">
        <v>2</v>
      </c>
      <c r="B3" s="97"/>
      <c r="C3" s="96"/>
      <c r="D3" s="96"/>
      <c r="E3" s="98">
        <v>45802</v>
      </c>
      <c r="F3" s="98"/>
      <c r="G3" s="98"/>
      <c r="H3" s="98"/>
      <c r="I3" s="98"/>
      <c r="J3" s="98"/>
      <c r="K3" s="98"/>
      <c r="L3" s="98"/>
      <c r="M3" s="1"/>
    </row>
    <row r="4" spans="1:13" x14ac:dyDescent="0.15">
      <c r="A4" s="99" t="s">
        <v>3</v>
      </c>
      <c r="B4" s="100"/>
      <c r="C4" s="101"/>
      <c r="D4" s="101"/>
      <c r="E4" s="125" t="s">
        <v>505</v>
      </c>
      <c r="F4" s="102"/>
      <c r="G4" s="102"/>
      <c r="H4" s="102"/>
      <c r="I4" s="102"/>
      <c r="J4" s="102"/>
      <c r="K4" s="102"/>
      <c r="L4" s="102"/>
      <c r="M4" s="102"/>
    </row>
    <row r="5" spans="1:13" x14ac:dyDescent="0.15">
      <c r="A5" s="101"/>
      <c r="B5" s="100"/>
      <c r="C5" s="101"/>
      <c r="D5" s="101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ht="36.950000000000003" customHeight="1" x14ac:dyDescent="0.15">
      <c r="A9" s="15" t="s">
        <v>483</v>
      </c>
      <c r="B9" s="16" t="s">
        <v>484</v>
      </c>
      <c r="C9" s="15" t="s">
        <v>329</v>
      </c>
      <c r="D9" s="68" t="s">
        <v>31</v>
      </c>
      <c r="E9" s="15">
        <v>21300</v>
      </c>
      <c r="F9" s="15">
        <f>G9-E9</f>
        <v>300</v>
      </c>
      <c r="G9" s="15">
        <v>21600</v>
      </c>
      <c r="H9" s="86" t="s">
        <v>32</v>
      </c>
      <c r="I9" s="89">
        <v>6.8</v>
      </c>
      <c r="J9" s="89">
        <v>7.3</v>
      </c>
      <c r="K9" s="89" t="s">
        <v>255</v>
      </c>
      <c r="L9" s="89">
        <v>1.4874999999999999E-2</v>
      </c>
      <c r="M9" s="15"/>
    </row>
    <row r="10" spans="1:13" ht="36.950000000000003" customHeight="1" x14ac:dyDescent="0.15">
      <c r="A10" s="15" t="s">
        <v>483</v>
      </c>
      <c r="B10" s="16" t="s">
        <v>484</v>
      </c>
      <c r="C10" s="15" t="s">
        <v>329</v>
      </c>
      <c r="D10" s="68" t="s">
        <v>35</v>
      </c>
      <c r="E10" s="15">
        <v>18321</v>
      </c>
      <c r="F10" s="15">
        <f>G10-E10</f>
        <v>379</v>
      </c>
      <c r="G10" s="15">
        <v>18700</v>
      </c>
      <c r="H10" s="87"/>
      <c r="I10" s="90"/>
      <c r="J10" s="90"/>
      <c r="K10" s="90"/>
      <c r="L10" s="90"/>
      <c r="M10" s="15"/>
    </row>
    <row r="11" spans="1:13" ht="36.950000000000003" customHeight="1" x14ac:dyDescent="0.15">
      <c r="A11" s="15" t="s">
        <v>483</v>
      </c>
      <c r="B11" s="16" t="s">
        <v>484</v>
      </c>
      <c r="C11" s="15" t="s">
        <v>329</v>
      </c>
      <c r="D11" s="15" t="s">
        <v>37</v>
      </c>
      <c r="E11" s="15">
        <v>21068</v>
      </c>
      <c r="F11" s="15">
        <f>G11-E11</f>
        <v>532</v>
      </c>
      <c r="G11" s="15">
        <v>21600</v>
      </c>
      <c r="H11" s="87"/>
      <c r="I11" s="90"/>
      <c r="J11" s="90"/>
      <c r="K11" s="90"/>
      <c r="L11" s="90"/>
      <c r="M11" s="15"/>
    </row>
    <row r="12" spans="1:13" ht="36.950000000000003" customHeight="1" x14ac:dyDescent="0.15">
      <c r="A12" s="15" t="s">
        <v>483</v>
      </c>
      <c r="B12" s="16" t="s">
        <v>484</v>
      </c>
      <c r="C12" s="15" t="s">
        <v>329</v>
      </c>
      <c r="D12" s="68" t="s">
        <v>33</v>
      </c>
      <c r="E12" s="15">
        <v>17846</v>
      </c>
      <c r="F12" s="15">
        <f>G12-E12</f>
        <v>354</v>
      </c>
      <c r="G12" s="15">
        <v>18200</v>
      </c>
      <c r="H12" s="87"/>
      <c r="I12" s="90"/>
      <c r="J12" s="90"/>
      <c r="K12" s="90"/>
      <c r="L12" s="90"/>
      <c r="M12" s="15"/>
    </row>
    <row r="13" spans="1:13" ht="36.950000000000003" customHeight="1" x14ac:dyDescent="0.15">
      <c r="A13" s="15" t="s">
        <v>483</v>
      </c>
      <c r="B13" s="23" t="s">
        <v>338</v>
      </c>
      <c r="C13" s="15" t="s">
        <v>329</v>
      </c>
      <c r="D13" s="15" t="s">
        <v>167</v>
      </c>
      <c r="E13" s="15">
        <v>3748</v>
      </c>
      <c r="F13" s="15">
        <f t="shared" ref="F13:F18" si="0">G13-E13</f>
        <v>452</v>
      </c>
      <c r="G13" s="15">
        <v>4200</v>
      </c>
      <c r="H13" s="87"/>
      <c r="I13" s="90"/>
      <c r="J13" s="90"/>
      <c r="K13" s="90"/>
      <c r="L13" s="90"/>
      <c r="M13" s="15"/>
    </row>
    <row r="14" spans="1:13" ht="36.950000000000003" customHeight="1" x14ac:dyDescent="0.15">
      <c r="A14" s="15" t="s">
        <v>483</v>
      </c>
      <c r="B14" s="23" t="s">
        <v>338</v>
      </c>
      <c r="C14" s="15" t="s">
        <v>329</v>
      </c>
      <c r="D14" s="15" t="s">
        <v>168</v>
      </c>
      <c r="E14" s="15">
        <v>7796</v>
      </c>
      <c r="F14" s="15">
        <f t="shared" si="0"/>
        <v>304</v>
      </c>
      <c r="G14" s="15">
        <v>8100</v>
      </c>
      <c r="H14" s="87"/>
      <c r="I14" s="90"/>
      <c r="J14" s="90"/>
      <c r="K14" s="90"/>
      <c r="L14" s="90"/>
      <c r="M14" s="15"/>
    </row>
    <row r="15" spans="1:13" ht="36.950000000000003" customHeight="1" x14ac:dyDescent="0.15">
      <c r="A15" s="15" t="s">
        <v>483</v>
      </c>
      <c r="B15" s="23" t="s">
        <v>338</v>
      </c>
      <c r="C15" s="15" t="s">
        <v>329</v>
      </c>
      <c r="D15" s="15" t="s">
        <v>169</v>
      </c>
      <c r="E15" s="15">
        <v>7796</v>
      </c>
      <c r="F15" s="15">
        <f t="shared" si="0"/>
        <v>304</v>
      </c>
      <c r="G15" s="15">
        <v>8100</v>
      </c>
      <c r="H15" s="87"/>
      <c r="I15" s="90"/>
      <c r="J15" s="90"/>
      <c r="K15" s="90"/>
      <c r="L15" s="90"/>
      <c r="M15" s="15"/>
    </row>
    <row r="16" spans="1:13" ht="36.950000000000003" customHeight="1" x14ac:dyDescent="0.15">
      <c r="A16" s="15" t="s">
        <v>483</v>
      </c>
      <c r="B16" s="23" t="s">
        <v>338</v>
      </c>
      <c r="C16" s="15" t="s">
        <v>329</v>
      </c>
      <c r="D16" s="15" t="s">
        <v>170</v>
      </c>
      <c r="E16" s="15">
        <v>5616</v>
      </c>
      <c r="F16" s="15">
        <f t="shared" si="0"/>
        <v>384</v>
      </c>
      <c r="G16" s="15">
        <v>6000</v>
      </c>
      <c r="H16" s="87"/>
      <c r="I16" s="90"/>
      <c r="J16" s="90"/>
      <c r="K16" s="90"/>
      <c r="L16" s="90"/>
      <c r="M16" s="15"/>
    </row>
    <row r="17" spans="1:13" ht="36.950000000000003" customHeight="1" x14ac:dyDescent="0.15">
      <c r="A17" s="15" t="s">
        <v>483</v>
      </c>
      <c r="B17" s="23" t="s">
        <v>338</v>
      </c>
      <c r="C17" s="15" t="s">
        <v>329</v>
      </c>
      <c r="D17" s="15" t="s">
        <v>172</v>
      </c>
      <c r="E17" s="15">
        <v>3126</v>
      </c>
      <c r="F17" s="15">
        <f t="shared" si="0"/>
        <v>374</v>
      </c>
      <c r="G17" s="15">
        <v>3500</v>
      </c>
      <c r="H17" s="87"/>
      <c r="I17" s="90"/>
      <c r="J17" s="90"/>
      <c r="K17" s="90"/>
      <c r="L17" s="90"/>
      <c r="M17" s="15"/>
    </row>
    <row r="18" spans="1:13" ht="36.950000000000003" customHeight="1" x14ac:dyDescent="0.15">
      <c r="A18" s="15" t="s">
        <v>483</v>
      </c>
      <c r="B18" s="23" t="s">
        <v>338</v>
      </c>
      <c r="C18" s="15" t="s">
        <v>329</v>
      </c>
      <c r="D18" s="15" t="s">
        <v>173</v>
      </c>
      <c r="E18" s="15">
        <v>3126</v>
      </c>
      <c r="F18" s="15">
        <f t="shared" si="0"/>
        <v>374</v>
      </c>
      <c r="G18" s="15">
        <v>3500</v>
      </c>
      <c r="H18" s="87"/>
      <c r="I18" s="90"/>
      <c r="J18" s="90"/>
      <c r="K18" s="90"/>
      <c r="L18" s="90"/>
      <c r="M18" s="15"/>
    </row>
    <row r="19" spans="1:13" ht="36.950000000000003" customHeight="1" x14ac:dyDescent="0.15">
      <c r="A19" s="15" t="s">
        <v>483</v>
      </c>
      <c r="B19" s="16" t="s">
        <v>485</v>
      </c>
      <c r="C19" s="15" t="s">
        <v>329</v>
      </c>
      <c r="D19" s="15" t="s">
        <v>211</v>
      </c>
      <c r="E19" s="15">
        <v>2180</v>
      </c>
      <c r="F19" s="15">
        <f t="shared" ref="F19:F25" si="1">G19-E19</f>
        <v>320</v>
      </c>
      <c r="G19" s="15">
        <v>2500</v>
      </c>
      <c r="H19" s="87"/>
      <c r="I19" s="90"/>
      <c r="J19" s="90"/>
      <c r="K19" s="90"/>
      <c r="L19" s="90"/>
      <c r="M19" s="15"/>
    </row>
    <row r="20" spans="1:13" ht="36.950000000000003" customHeight="1" x14ac:dyDescent="0.15">
      <c r="A20" s="15" t="s">
        <v>483</v>
      </c>
      <c r="B20" s="16" t="s">
        <v>485</v>
      </c>
      <c r="C20" s="15" t="s">
        <v>329</v>
      </c>
      <c r="D20" s="15" t="s">
        <v>38</v>
      </c>
      <c r="E20" s="15">
        <v>8464</v>
      </c>
      <c r="F20" s="15">
        <f t="shared" si="1"/>
        <v>336</v>
      </c>
      <c r="G20" s="15">
        <v>8800</v>
      </c>
      <c r="H20" s="87"/>
      <c r="I20" s="90"/>
      <c r="J20" s="90"/>
      <c r="K20" s="90"/>
      <c r="L20" s="90"/>
      <c r="M20" s="15"/>
    </row>
    <row r="21" spans="1:13" ht="36.950000000000003" customHeight="1" x14ac:dyDescent="0.15">
      <c r="A21" s="15" t="s">
        <v>483</v>
      </c>
      <c r="B21" s="16" t="s">
        <v>485</v>
      </c>
      <c r="C21" s="15" t="s">
        <v>329</v>
      </c>
      <c r="D21" s="15" t="s">
        <v>212</v>
      </c>
      <c r="E21" s="15">
        <v>10604</v>
      </c>
      <c r="F21" s="15">
        <f t="shared" si="1"/>
        <v>396</v>
      </c>
      <c r="G21" s="15">
        <v>11000</v>
      </c>
      <c r="H21" s="87"/>
      <c r="I21" s="90"/>
      <c r="J21" s="90"/>
      <c r="K21" s="90"/>
      <c r="L21" s="90"/>
      <c r="M21" s="15"/>
    </row>
    <row r="22" spans="1:13" ht="36.950000000000003" customHeight="1" x14ac:dyDescent="0.15">
      <c r="A22" s="15" t="s">
        <v>483</v>
      </c>
      <c r="B22" s="16" t="s">
        <v>485</v>
      </c>
      <c r="C22" s="15" t="s">
        <v>329</v>
      </c>
      <c r="D22" s="15" t="s">
        <v>214</v>
      </c>
      <c r="E22" s="15">
        <v>4504</v>
      </c>
      <c r="F22" s="15">
        <f t="shared" si="1"/>
        <v>496</v>
      </c>
      <c r="G22" s="15">
        <v>5000</v>
      </c>
      <c r="H22" s="87"/>
      <c r="I22" s="90"/>
      <c r="J22" s="90"/>
      <c r="K22" s="90"/>
      <c r="L22" s="90"/>
      <c r="M22" s="15"/>
    </row>
    <row r="23" spans="1:13" ht="36.950000000000003" customHeight="1" x14ac:dyDescent="0.15">
      <c r="A23" s="15" t="s">
        <v>483</v>
      </c>
      <c r="B23" s="16" t="s">
        <v>485</v>
      </c>
      <c r="C23" s="15" t="s">
        <v>329</v>
      </c>
      <c r="D23" s="15" t="s">
        <v>486</v>
      </c>
      <c r="E23" s="15">
        <v>3000</v>
      </c>
      <c r="F23" s="15">
        <f t="shared" si="1"/>
        <v>300</v>
      </c>
      <c r="G23" s="15">
        <v>3300</v>
      </c>
      <c r="H23" s="87"/>
      <c r="I23" s="90"/>
      <c r="J23" s="90"/>
      <c r="K23" s="90"/>
      <c r="L23" s="90"/>
      <c r="M23" s="15"/>
    </row>
    <row r="24" spans="1:13" ht="36.950000000000003" customHeight="1" x14ac:dyDescent="0.15">
      <c r="A24" s="15" t="s">
        <v>483</v>
      </c>
      <c r="B24" s="16" t="s">
        <v>485</v>
      </c>
      <c r="C24" s="15" t="s">
        <v>329</v>
      </c>
      <c r="D24" s="15" t="s">
        <v>487</v>
      </c>
      <c r="E24" s="15">
        <v>958</v>
      </c>
      <c r="F24" s="15">
        <f t="shared" si="1"/>
        <v>242</v>
      </c>
      <c r="G24" s="15">
        <v>1200</v>
      </c>
      <c r="H24" s="87"/>
      <c r="I24" s="90"/>
      <c r="J24" s="90"/>
      <c r="K24" s="90"/>
      <c r="L24" s="90"/>
      <c r="M24" s="15"/>
    </row>
    <row r="25" spans="1:13" ht="36.950000000000003" customHeight="1" x14ac:dyDescent="0.15">
      <c r="A25" s="15" t="s">
        <v>483</v>
      </c>
      <c r="B25" s="16" t="s">
        <v>488</v>
      </c>
      <c r="C25" s="15" t="s">
        <v>30</v>
      </c>
      <c r="D25" s="15" t="s">
        <v>206</v>
      </c>
      <c r="E25" s="15">
        <v>11640</v>
      </c>
      <c r="F25" s="15">
        <f t="shared" si="1"/>
        <v>360</v>
      </c>
      <c r="G25" s="15">
        <v>12000</v>
      </c>
      <c r="H25" s="88"/>
      <c r="I25" s="91"/>
      <c r="J25" s="91"/>
      <c r="K25" s="91"/>
      <c r="L25" s="91"/>
      <c r="M25" s="15"/>
    </row>
    <row r="26" spans="1:13" ht="36.950000000000003" customHeight="1" x14ac:dyDescent="0.15">
      <c r="A26" s="15"/>
      <c r="B26" s="16"/>
      <c r="C26" s="15"/>
      <c r="D26" s="15"/>
      <c r="E26" s="15"/>
      <c r="F26" s="15"/>
      <c r="G26" s="15"/>
      <c r="H26" s="18"/>
      <c r="I26" s="22"/>
      <c r="J26" s="22"/>
      <c r="K26" s="22"/>
      <c r="L26" s="22"/>
      <c r="M26" s="15"/>
    </row>
    <row r="27" spans="1:13" ht="26.25" x14ac:dyDescent="0.15">
      <c r="A27" s="93" t="s">
        <v>0</v>
      </c>
      <c r="B27" s="94"/>
      <c r="C27" s="95"/>
      <c r="D27" s="95"/>
      <c r="E27" s="95"/>
      <c r="F27" s="95"/>
      <c r="G27" s="95"/>
      <c r="H27" s="93"/>
      <c r="I27" s="95"/>
      <c r="J27" s="95"/>
      <c r="K27" s="95"/>
      <c r="L27" s="95"/>
      <c r="M27" s="1"/>
    </row>
    <row r="28" spans="1:13" ht="26.25" x14ac:dyDescent="0.15">
      <c r="A28" s="93" t="s">
        <v>1</v>
      </c>
      <c r="B28" s="94"/>
      <c r="C28" s="95"/>
      <c r="D28" s="95"/>
      <c r="E28" s="95"/>
      <c r="F28" s="95"/>
      <c r="G28" s="95"/>
      <c r="H28" s="93"/>
      <c r="I28" s="95"/>
      <c r="J28" s="95"/>
      <c r="K28" s="95"/>
      <c r="L28" s="95"/>
      <c r="M28" s="1"/>
    </row>
    <row r="29" spans="1:13" ht="15" x14ac:dyDescent="0.15">
      <c r="A29" s="96" t="s">
        <v>2</v>
      </c>
      <c r="B29" s="97"/>
      <c r="C29" s="96"/>
      <c r="D29" s="96"/>
      <c r="E29" s="98">
        <v>45802</v>
      </c>
      <c r="F29" s="98"/>
      <c r="G29" s="98"/>
      <c r="H29" s="98"/>
      <c r="I29" s="98"/>
      <c r="J29" s="98"/>
      <c r="K29" s="98"/>
      <c r="L29" s="98"/>
      <c r="M29" s="1"/>
    </row>
    <row r="30" spans="1:13" x14ac:dyDescent="0.15">
      <c r="A30" s="99" t="s">
        <v>3</v>
      </c>
      <c r="B30" s="100"/>
      <c r="C30" s="101"/>
      <c r="D30" s="101"/>
      <c r="E30" s="125"/>
      <c r="F30" s="102"/>
      <c r="G30" s="102"/>
      <c r="H30" s="102"/>
      <c r="I30" s="102"/>
      <c r="J30" s="102"/>
      <c r="K30" s="102"/>
      <c r="L30" s="102"/>
      <c r="M30" s="102"/>
    </row>
    <row r="31" spans="1:13" x14ac:dyDescent="0.15">
      <c r="A31" s="101"/>
      <c r="B31" s="100"/>
      <c r="C31" s="101"/>
      <c r="D31" s="101"/>
      <c r="E31" s="102"/>
      <c r="F31" s="102"/>
      <c r="G31" s="102"/>
      <c r="H31" s="102"/>
      <c r="I31" s="102"/>
      <c r="J31" s="102"/>
      <c r="K31" s="102"/>
      <c r="L31" s="102"/>
      <c r="M31" s="102"/>
    </row>
    <row r="32" spans="1:13" ht="15" x14ac:dyDescent="0.15">
      <c r="A32" s="1"/>
      <c r="B32" s="2"/>
      <c r="C32" s="1"/>
      <c r="D32" s="1"/>
      <c r="E32" s="3"/>
      <c r="F32" s="4"/>
      <c r="G32" s="3"/>
      <c r="H32" s="3"/>
      <c r="I32" s="3"/>
      <c r="J32" s="3"/>
      <c r="K32" s="3"/>
      <c r="L32" s="3"/>
      <c r="M32" s="15"/>
    </row>
    <row r="33" spans="1:13" ht="38.25" x14ac:dyDescent="0.15">
      <c r="A33" s="5" t="s">
        <v>4</v>
      </c>
      <c r="B33" s="6" t="s">
        <v>5</v>
      </c>
      <c r="C33" s="6" t="s">
        <v>6</v>
      </c>
      <c r="D33" s="7" t="s">
        <v>7</v>
      </c>
      <c r="E33" s="8" t="s">
        <v>8</v>
      </c>
      <c r="F33" s="8" t="s">
        <v>9</v>
      </c>
      <c r="G33" s="8" t="s">
        <v>10</v>
      </c>
      <c r="H33" s="7" t="s">
        <v>11</v>
      </c>
      <c r="I33" s="19" t="s">
        <v>12</v>
      </c>
      <c r="J33" s="19" t="s">
        <v>13</v>
      </c>
      <c r="K33" s="19" t="s">
        <v>14</v>
      </c>
      <c r="L33" s="19" t="s">
        <v>15</v>
      </c>
      <c r="M33" s="19" t="s">
        <v>16</v>
      </c>
    </row>
    <row r="34" spans="1:13" ht="24.75" x14ac:dyDescent="0.15">
      <c r="A34" s="9" t="s">
        <v>17</v>
      </c>
      <c r="B34" s="10" t="s">
        <v>18</v>
      </c>
      <c r="C34" s="10" t="s">
        <v>19</v>
      </c>
      <c r="D34" s="11" t="s">
        <v>20</v>
      </c>
      <c r="E34" s="12" t="s">
        <v>21</v>
      </c>
      <c r="F34" s="13" t="s">
        <v>22</v>
      </c>
      <c r="G34" s="13" t="s">
        <v>23</v>
      </c>
      <c r="H34" s="14" t="s">
        <v>24</v>
      </c>
      <c r="I34" s="20" t="s">
        <v>25</v>
      </c>
      <c r="J34" s="20" t="s">
        <v>26</v>
      </c>
      <c r="K34" s="20" t="s">
        <v>27</v>
      </c>
      <c r="L34" s="20" t="s">
        <v>28</v>
      </c>
      <c r="M34" s="21" t="s">
        <v>29</v>
      </c>
    </row>
    <row r="35" spans="1:13" ht="40.5" x14ac:dyDescent="0.15">
      <c r="A35" s="15" t="s">
        <v>483</v>
      </c>
      <c r="B35" s="17" t="s">
        <v>488</v>
      </c>
      <c r="C35" s="15" t="s">
        <v>30</v>
      </c>
      <c r="D35" s="15" t="s">
        <v>31</v>
      </c>
      <c r="E35" s="15">
        <v>14440</v>
      </c>
      <c r="F35" s="15">
        <f>G35-E35</f>
        <v>460</v>
      </c>
      <c r="G35" s="15">
        <v>14900</v>
      </c>
      <c r="H35" s="86" t="s">
        <v>32</v>
      </c>
      <c r="I35" s="89">
        <v>9.6999999999999993</v>
      </c>
      <c r="J35" s="89">
        <v>10.199999999999999</v>
      </c>
      <c r="K35" s="89" t="s">
        <v>255</v>
      </c>
      <c r="L35" s="89">
        <v>1.4874999999999999E-2</v>
      </c>
      <c r="M35" s="15"/>
    </row>
    <row r="36" spans="1:13" ht="40.5" x14ac:dyDescent="0.15">
      <c r="A36" s="15" t="s">
        <v>483</v>
      </c>
      <c r="B36" s="17" t="s">
        <v>488</v>
      </c>
      <c r="C36" s="15" t="s">
        <v>30</v>
      </c>
      <c r="D36" s="15" t="s">
        <v>35</v>
      </c>
      <c r="E36" s="15">
        <v>20990</v>
      </c>
      <c r="F36" s="15">
        <f>G36-E36</f>
        <v>510</v>
      </c>
      <c r="G36" s="15">
        <v>21500</v>
      </c>
      <c r="H36" s="87"/>
      <c r="I36" s="90"/>
      <c r="J36" s="90"/>
      <c r="K36" s="90"/>
      <c r="L36" s="90"/>
      <c r="M36" s="15"/>
    </row>
    <row r="37" spans="1:13" ht="40.5" x14ac:dyDescent="0.15">
      <c r="A37" s="15" t="s">
        <v>483</v>
      </c>
      <c r="B37" s="17" t="s">
        <v>488</v>
      </c>
      <c r="C37" s="15" t="s">
        <v>30</v>
      </c>
      <c r="D37" s="15" t="s">
        <v>36</v>
      </c>
      <c r="E37" s="15">
        <v>24170</v>
      </c>
      <c r="F37" s="15">
        <f>G37-E37</f>
        <v>330</v>
      </c>
      <c r="G37" s="15">
        <v>24500</v>
      </c>
      <c r="H37" s="87"/>
      <c r="I37" s="90"/>
      <c r="J37" s="90"/>
      <c r="K37" s="90"/>
      <c r="L37" s="90"/>
      <c r="M37" s="15"/>
    </row>
    <row r="38" spans="1:13" x14ac:dyDescent="0.15">
      <c r="A38" s="24" t="s">
        <v>483</v>
      </c>
      <c r="B38" s="24" t="s">
        <v>489</v>
      </c>
      <c r="C38" s="24" t="s">
        <v>30</v>
      </c>
      <c r="D38" s="24" t="s">
        <v>167</v>
      </c>
      <c r="E38" s="24">
        <v>2650</v>
      </c>
      <c r="F38" s="24">
        <f t="shared" ref="F38:F43" si="2">G38-E38</f>
        <v>350</v>
      </c>
      <c r="G38" s="24">
        <v>3000</v>
      </c>
      <c r="H38" s="87"/>
      <c r="I38" s="90"/>
      <c r="J38" s="90"/>
      <c r="K38" s="90"/>
      <c r="L38" s="90"/>
      <c r="M38" s="15"/>
    </row>
    <row r="39" spans="1:13" x14ac:dyDescent="0.15">
      <c r="A39" s="24" t="s">
        <v>483</v>
      </c>
      <c r="B39" s="24" t="s">
        <v>489</v>
      </c>
      <c r="C39" s="24" t="s">
        <v>30</v>
      </c>
      <c r="D39" s="24" t="s">
        <v>168</v>
      </c>
      <c r="E39" s="24">
        <v>6170</v>
      </c>
      <c r="F39" s="24">
        <f t="shared" si="2"/>
        <v>330</v>
      </c>
      <c r="G39" s="24">
        <v>6500</v>
      </c>
      <c r="H39" s="87"/>
      <c r="I39" s="90"/>
      <c r="J39" s="90"/>
      <c r="K39" s="90"/>
      <c r="L39" s="90"/>
      <c r="M39" s="15"/>
    </row>
    <row r="40" spans="1:13" x14ac:dyDescent="0.15">
      <c r="A40" s="24" t="s">
        <v>483</v>
      </c>
      <c r="B40" s="24" t="s">
        <v>489</v>
      </c>
      <c r="C40" s="24" t="s">
        <v>30</v>
      </c>
      <c r="D40" s="24" t="s">
        <v>169</v>
      </c>
      <c r="E40" s="24">
        <v>5950</v>
      </c>
      <c r="F40" s="24">
        <f t="shared" si="2"/>
        <v>550</v>
      </c>
      <c r="G40" s="24">
        <v>6500</v>
      </c>
      <c r="H40" s="87"/>
      <c r="I40" s="90"/>
      <c r="J40" s="90"/>
      <c r="K40" s="90"/>
      <c r="L40" s="90"/>
      <c r="M40" s="15"/>
    </row>
    <row r="41" spans="1:13" x14ac:dyDescent="0.15">
      <c r="A41" s="24" t="s">
        <v>483</v>
      </c>
      <c r="B41" s="24" t="s">
        <v>489</v>
      </c>
      <c r="C41" s="24" t="s">
        <v>30</v>
      </c>
      <c r="D41" s="24" t="s">
        <v>170</v>
      </c>
      <c r="E41" s="24">
        <v>4190</v>
      </c>
      <c r="F41" s="24">
        <f t="shared" si="2"/>
        <v>310</v>
      </c>
      <c r="G41" s="24">
        <v>4500</v>
      </c>
      <c r="H41" s="87"/>
      <c r="I41" s="90"/>
      <c r="J41" s="90"/>
      <c r="K41" s="90"/>
      <c r="L41" s="90"/>
      <c r="M41" s="15"/>
    </row>
    <row r="42" spans="1:13" x14ac:dyDescent="0.15">
      <c r="A42" s="24" t="s">
        <v>483</v>
      </c>
      <c r="B42" s="24" t="s">
        <v>489</v>
      </c>
      <c r="C42" s="24" t="s">
        <v>30</v>
      </c>
      <c r="D42" s="24" t="s">
        <v>172</v>
      </c>
      <c r="E42" s="24">
        <v>2430</v>
      </c>
      <c r="F42" s="24">
        <f t="shared" si="2"/>
        <v>270</v>
      </c>
      <c r="G42" s="24">
        <v>2700</v>
      </c>
      <c r="H42" s="87"/>
      <c r="I42" s="90"/>
      <c r="J42" s="90"/>
      <c r="K42" s="90"/>
      <c r="L42" s="90"/>
      <c r="M42" s="15"/>
    </row>
    <row r="43" spans="1:13" x14ac:dyDescent="0.15">
      <c r="A43" s="24" t="s">
        <v>483</v>
      </c>
      <c r="B43" s="24" t="s">
        <v>489</v>
      </c>
      <c r="C43" s="24" t="s">
        <v>30</v>
      </c>
      <c r="D43" s="24" t="s">
        <v>173</v>
      </c>
      <c r="E43" s="24">
        <v>670</v>
      </c>
      <c r="F43" s="24">
        <f t="shared" si="2"/>
        <v>330</v>
      </c>
      <c r="G43" s="24">
        <v>1000</v>
      </c>
      <c r="H43" s="87"/>
      <c r="I43" s="90"/>
      <c r="J43" s="90"/>
      <c r="K43" s="90"/>
      <c r="L43" s="90"/>
      <c r="M43" s="15"/>
    </row>
    <row r="44" spans="1:13" x14ac:dyDescent="0.15">
      <c r="A44" s="15" t="s">
        <v>483</v>
      </c>
      <c r="B44" s="17" t="s">
        <v>490</v>
      </c>
      <c r="C44" s="15" t="s">
        <v>30</v>
      </c>
      <c r="D44" s="15" t="s">
        <v>211</v>
      </c>
      <c r="E44" s="15">
        <v>1896</v>
      </c>
      <c r="F44" s="15">
        <f t="shared" ref="F44:F51" si="3">G44-E44</f>
        <v>604</v>
      </c>
      <c r="G44" s="15">
        <v>2500</v>
      </c>
      <c r="H44" s="87"/>
      <c r="I44" s="90"/>
      <c r="J44" s="90"/>
      <c r="K44" s="90"/>
      <c r="L44" s="90"/>
      <c r="M44" s="15"/>
    </row>
    <row r="45" spans="1:13" x14ac:dyDescent="0.15">
      <c r="A45" s="15" t="s">
        <v>483</v>
      </c>
      <c r="B45" s="17" t="s">
        <v>490</v>
      </c>
      <c r="C45" s="15" t="s">
        <v>30</v>
      </c>
      <c r="D45" s="15" t="s">
        <v>38</v>
      </c>
      <c r="E45" s="15">
        <v>3774</v>
      </c>
      <c r="F45" s="15">
        <f t="shared" si="3"/>
        <v>226</v>
      </c>
      <c r="G45" s="15">
        <v>4000</v>
      </c>
      <c r="H45" s="87"/>
      <c r="I45" s="90"/>
      <c r="J45" s="90"/>
      <c r="K45" s="90"/>
      <c r="L45" s="90"/>
      <c r="M45" s="15"/>
    </row>
    <row r="46" spans="1:13" x14ac:dyDescent="0.15">
      <c r="A46" s="15" t="s">
        <v>483</v>
      </c>
      <c r="B46" s="17" t="s">
        <v>490</v>
      </c>
      <c r="C46" s="15" t="s">
        <v>30</v>
      </c>
      <c r="D46" s="15" t="s">
        <v>212</v>
      </c>
      <c r="E46" s="15">
        <v>4214</v>
      </c>
      <c r="F46" s="15">
        <f t="shared" si="3"/>
        <v>286</v>
      </c>
      <c r="G46" s="15">
        <v>4500</v>
      </c>
      <c r="H46" s="87"/>
      <c r="I46" s="90"/>
      <c r="J46" s="90"/>
      <c r="K46" s="90"/>
      <c r="L46" s="90"/>
      <c r="M46" s="15"/>
    </row>
    <row r="47" spans="1:13" x14ac:dyDescent="0.15">
      <c r="A47" s="15" t="s">
        <v>483</v>
      </c>
      <c r="B47" s="17" t="s">
        <v>490</v>
      </c>
      <c r="C47" s="15" t="s">
        <v>30</v>
      </c>
      <c r="D47" s="15" t="s">
        <v>214</v>
      </c>
      <c r="E47" s="15">
        <v>1236</v>
      </c>
      <c r="F47" s="15">
        <f t="shared" si="3"/>
        <v>264</v>
      </c>
      <c r="G47" s="15">
        <v>1500</v>
      </c>
      <c r="H47" s="87"/>
      <c r="I47" s="90"/>
      <c r="J47" s="90"/>
      <c r="K47" s="90"/>
      <c r="L47" s="90"/>
      <c r="M47" s="15"/>
    </row>
    <row r="48" spans="1:13" x14ac:dyDescent="0.15">
      <c r="A48" s="15" t="s">
        <v>483</v>
      </c>
      <c r="B48" s="15" t="s">
        <v>491</v>
      </c>
      <c r="C48" s="15" t="s">
        <v>30</v>
      </c>
      <c r="D48" s="15" t="s">
        <v>492</v>
      </c>
      <c r="E48" s="15">
        <v>14520</v>
      </c>
      <c r="F48" s="15">
        <f t="shared" si="3"/>
        <v>480</v>
      </c>
      <c r="G48" s="15">
        <v>15000</v>
      </c>
      <c r="H48" s="87"/>
      <c r="I48" s="90"/>
      <c r="J48" s="90"/>
      <c r="K48" s="90"/>
      <c r="L48" s="90"/>
      <c r="M48" s="15"/>
    </row>
    <row r="49" spans="1:13" x14ac:dyDescent="0.15">
      <c r="A49" s="15" t="s">
        <v>483</v>
      </c>
      <c r="B49" s="15" t="s">
        <v>491</v>
      </c>
      <c r="C49" s="15" t="s">
        <v>30</v>
      </c>
      <c r="D49" s="15" t="s">
        <v>493</v>
      </c>
      <c r="E49" s="15">
        <v>14520</v>
      </c>
      <c r="F49" s="15">
        <f t="shared" si="3"/>
        <v>480</v>
      </c>
      <c r="G49" s="15">
        <v>15000</v>
      </c>
      <c r="H49" s="87"/>
      <c r="I49" s="90"/>
      <c r="J49" s="90"/>
      <c r="K49" s="90"/>
      <c r="L49" s="90"/>
      <c r="M49" s="15"/>
    </row>
    <row r="50" spans="1:13" x14ac:dyDescent="0.15">
      <c r="A50" s="15" t="s">
        <v>483</v>
      </c>
      <c r="B50" s="15" t="s">
        <v>494</v>
      </c>
      <c r="C50" s="15" t="s">
        <v>30</v>
      </c>
      <c r="D50" s="15" t="s">
        <v>492</v>
      </c>
      <c r="E50" s="15">
        <v>8660</v>
      </c>
      <c r="F50" s="15">
        <f t="shared" si="3"/>
        <v>340</v>
      </c>
      <c r="G50" s="15">
        <v>9000</v>
      </c>
      <c r="H50" s="87"/>
      <c r="I50" s="90"/>
      <c r="J50" s="90"/>
      <c r="K50" s="90"/>
      <c r="L50" s="90"/>
      <c r="M50" s="15"/>
    </row>
    <row r="51" spans="1:13" x14ac:dyDescent="0.15">
      <c r="A51" s="15" t="s">
        <v>483</v>
      </c>
      <c r="B51" s="15" t="s">
        <v>494</v>
      </c>
      <c r="C51" s="15" t="s">
        <v>30</v>
      </c>
      <c r="D51" s="15" t="s">
        <v>493</v>
      </c>
      <c r="E51" s="15">
        <v>8660</v>
      </c>
      <c r="F51" s="15">
        <f t="shared" si="3"/>
        <v>340</v>
      </c>
      <c r="G51" s="15">
        <v>9000</v>
      </c>
      <c r="H51" s="88"/>
      <c r="I51" s="91"/>
      <c r="J51" s="91"/>
      <c r="K51" s="91"/>
      <c r="L51" s="91"/>
      <c r="M51" s="15"/>
    </row>
  </sheetData>
  <mergeCells count="22"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  <mergeCell ref="A1:L1"/>
    <mergeCell ref="A2:L2"/>
    <mergeCell ref="A3:D3"/>
    <mergeCell ref="E3:L3"/>
    <mergeCell ref="A27:L27"/>
    <mergeCell ref="A4:D5"/>
    <mergeCell ref="E4:M5"/>
  </mergeCells>
  <phoneticPr fontId="28" type="noConversion"/>
  <pageMargins left="0.35763888888888901" right="0.35763888888888901" top="1.52777777777778E-2" bottom="1.52777777777778E-2" header="0.5" footer="0.5"/>
  <pageSetup paperSize="168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47"/>
  <sheetViews>
    <sheetView topLeftCell="A10" zoomScaleNormal="100" workbookViewId="0">
      <selection activeCell="A10" sqref="A10:XFD21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93" t="s">
        <v>0</v>
      </c>
      <c r="B1" s="94"/>
      <c r="C1" s="95"/>
      <c r="D1" s="95"/>
      <c r="E1" s="95"/>
      <c r="F1" s="95"/>
      <c r="G1" s="95"/>
      <c r="H1" s="93"/>
      <c r="I1" s="95"/>
      <c r="J1" s="95"/>
      <c r="K1" s="95"/>
      <c r="L1" s="95"/>
      <c r="M1" s="1"/>
    </row>
    <row r="2" spans="1:13" ht="26.25" x14ac:dyDescent="0.15">
      <c r="A2" s="93" t="s">
        <v>1</v>
      </c>
      <c r="B2" s="94"/>
      <c r="C2" s="95"/>
      <c r="D2" s="95"/>
      <c r="E2" s="95"/>
      <c r="F2" s="95"/>
      <c r="G2" s="95"/>
      <c r="H2" s="93"/>
      <c r="I2" s="95"/>
      <c r="J2" s="95"/>
      <c r="K2" s="95"/>
      <c r="L2" s="95"/>
      <c r="M2" s="1"/>
    </row>
    <row r="3" spans="1:13" ht="15" x14ac:dyDescent="0.15">
      <c r="A3" s="96" t="s">
        <v>2</v>
      </c>
      <c r="B3" s="97"/>
      <c r="C3" s="96"/>
      <c r="D3" s="96"/>
      <c r="E3" s="98">
        <v>45802</v>
      </c>
      <c r="F3" s="98"/>
      <c r="G3" s="98"/>
      <c r="H3" s="98"/>
      <c r="I3" s="98"/>
      <c r="J3" s="98"/>
      <c r="K3" s="98"/>
      <c r="L3" s="98"/>
      <c r="M3" s="1"/>
    </row>
    <row r="4" spans="1:13" x14ac:dyDescent="0.15">
      <c r="A4" s="99" t="s">
        <v>3</v>
      </c>
      <c r="B4" s="100"/>
      <c r="C4" s="101"/>
      <c r="D4" s="101"/>
      <c r="E4" s="125" t="s">
        <v>505</v>
      </c>
      <c r="F4" s="102"/>
      <c r="G4" s="102"/>
      <c r="H4" s="102"/>
      <c r="I4" s="102"/>
      <c r="J4" s="102"/>
      <c r="K4" s="102"/>
      <c r="L4" s="102"/>
      <c r="M4" s="102"/>
    </row>
    <row r="5" spans="1:13" x14ac:dyDescent="0.15">
      <c r="A5" s="101"/>
      <c r="B5" s="100"/>
      <c r="C5" s="101"/>
      <c r="D5" s="101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ht="39.950000000000003" customHeight="1" x14ac:dyDescent="0.15">
      <c r="A9" s="15" t="s">
        <v>483</v>
      </c>
      <c r="B9" s="16" t="s">
        <v>495</v>
      </c>
      <c r="C9" s="15" t="s">
        <v>329</v>
      </c>
      <c r="D9" s="68" t="s">
        <v>31</v>
      </c>
      <c r="E9" s="15">
        <v>6082</v>
      </c>
      <c r="F9" s="15">
        <f>G9-E9</f>
        <v>518</v>
      </c>
      <c r="G9" s="15">
        <v>6600</v>
      </c>
      <c r="H9" s="86" t="s">
        <v>32</v>
      </c>
      <c r="I9" s="89">
        <v>5.3</v>
      </c>
      <c r="J9" s="89">
        <v>5.9</v>
      </c>
      <c r="K9" s="89" t="s">
        <v>255</v>
      </c>
      <c r="L9" s="89">
        <v>1.4874999999999999E-2</v>
      </c>
      <c r="M9" s="15"/>
    </row>
    <row r="10" spans="1:13" ht="39.950000000000003" customHeight="1" x14ac:dyDescent="0.15">
      <c r="A10" s="15" t="s">
        <v>483</v>
      </c>
      <c r="B10" s="16" t="s">
        <v>495</v>
      </c>
      <c r="C10" s="15" t="s">
        <v>329</v>
      </c>
      <c r="D10" s="68" t="s">
        <v>35</v>
      </c>
      <c r="E10" s="15">
        <v>8555</v>
      </c>
      <c r="F10" s="15">
        <f t="shared" ref="F10:F24" si="0">G10-E10</f>
        <v>445</v>
      </c>
      <c r="G10" s="15">
        <v>9000</v>
      </c>
      <c r="H10" s="87"/>
      <c r="I10" s="90"/>
      <c r="J10" s="90"/>
      <c r="K10" s="90"/>
      <c r="L10" s="90"/>
      <c r="M10" s="15"/>
    </row>
    <row r="11" spans="1:13" ht="39.950000000000003" customHeight="1" x14ac:dyDescent="0.15">
      <c r="A11" s="15" t="s">
        <v>483</v>
      </c>
      <c r="B11" s="16" t="s">
        <v>495</v>
      </c>
      <c r="C11" s="15" t="s">
        <v>329</v>
      </c>
      <c r="D11" s="15" t="s">
        <v>37</v>
      </c>
      <c r="E11" s="15">
        <v>11025</v>
      </c>
      <c r="F11" s="15">
        <f t="shared" si="0"/>
        <v>375</v>
      </c>
      <c r="G11" s="15">
        <v>11400</v>
      </c>
      <c r="H11" s="87"/>
      <c r="I11" s="90"/>
      <c r="J11" s="90"/>
      <c r="K11" s="90"/>
      <c r="L11" s="90"/>
      <c r="M11" s="15"/>
    </row>
    <row r="12" spans="1:13" ht="39.950000000000003" customHeight="1" x14ac:dyDescent="0.15">
      <c r="A12" s="15" t="s">
        <v>483</v>
      </c>
      <c r="B12" s="16" t="s">
        <v>495</v>
      </c>
      <c r="C12" s="15" t="s">
        <v>329</v>
      </c>
      <c r="D12" s="68" t="s">
        <v>33</v>
      </c>
      <c r="E12" s="15">
        <v>10673</v>
      </c>
      <c r="F12" s="15">
        <f t="shared" si="0"/>
        <v>327</v>
      </c>
      <c r="G12" s="15">
        <v>11000</v>
      </c>
      <c r="H12" s="87"/>
      <c r="I12" s="90"/>
      <c r="J12" s="90"/>
      <c r="K12" s="90"/>
      <c r="L12" s="90"/>
      <c r="M12" s="15"/>
    </row>
    <row r="13" spans="1:13" ht="39.950000000000003" customHeight="1" x14ac:dyDescent="0.15">
      <c r="A13" s="15" t="s">
        <v>483</v>
      </c>
      <c r="B13" s="16" t="s">
        <v>496</v>
      </c>
      <c r="C13" s="15" t="s">
        <v>329</v>
      </c>
      <c r="D13" s="15" t="s">
        <v>33</v>
      </c>
      <c r="E13" s="15">
        <v>856</v>
      </c>
      <c r="F13" s="15">
        <f t="shared" si="0"/>
        <v>244</v>
      </c>
      <c r="G13" s="15">
        <v>1100</v>
      </c>
      <c r="H13" s="87"/>
      <c r="I13" s="90"/>
      <c r="J13" s="90"/>
      <c r="K13" s="90"/>
      <c r="L13" s="90"/>
      <c r="M13" s="15"/>
    </row>
    <row r="14" spans="1:13" ht="39.950000000000003" customHeight="1" x14ac:dyDescent="0.15">
      <c r="A14" s="15" t="s">
        <v>483</v>
      </c>
      <c r="B14" s="16" t="s">
        <v>496</v>
      </c>
      <c r="C14" s="15" t="s">
        <v>329</v>
      </c>
      <c r="D14" s="15" t="s">
        <v>165</v>
      </c>
      <c r="E14" s="15">
        <v>1882</v>
      </c>
      <c r="F14" s="15">
        <f t="shared" si="0"/>
        <v>418</v>
      </c>
      <c r="G14" s="15">
        <v>2300</v>
      </c>
      <c r="H14" s="87"/>
      <c r="I14" s="90"/>
      <c r="J14" s="90"/>
      <c r="K14" s="90"/>
      <c r="L14" s="90"/>
      <c r="M14" s="15"/>
    </row>
    <row r="15" spans="1:13" ht="39.950000000000003" customHeight="1" x14ac:dyDescent="0.15">
      <c r="A15" s="15" t="s">
        <v>483</v>
      </c>
      <c r="B15" s="16" t="s">
        <v>496</v>
      </c>
      <c r="C15" s="15" t="s">
        <v>329</v>
      </c>
      <c r="D15" s="15" t="s">
        <v>167</v>
      </c>
      <c r="E15" s="15">
        <v>10328</v>
      </c>
      <c r="F15" s="15">
        <f t="shared" si="0"/>
        <v>672</v>
      </c>
      <c r="G15" s="15">
        <v>11000</v>
      </c>
      <c r="H15" s="87"/>
      <c r="I15" s="90"/>
      <c r="J15" s="90"/>
      <c r="K15" s="90"/>
      <c r="L15" s="90"/>
      <c r="M15" s="15"/>
    </row>
    <row r="16" spans="1:13" ht="39.950000000000003" customHeight="1" x14ac:dyDescent="0.15">
      <c r="A16" s="15" t="s">
        <v>483</v>
      </c>
      <c r="B16" s="16" t="s">
        <v>496</v>
      </c>
      <c r="C16" s="15" t="s">
        <v>329</v>
      </c>
      <c r="D16" s="15" t="s">
        <v>168</v>
      </c>
      <c r="E16" s="15">
        <v>14704</v>
      </c>
      <c r="F16" s="15">
        <f t="shared" si="0"/>
        <v>296</v>
      </c>
      <c r="G16" s="15">
        <v>15000</v>
      </c>
      <c r="H16" s="87"/>
      <c r="I16" s="90"/>
      <c r="J16" s="90"/>
      <c r="K16" s="90"/>
      <c r="L16" s="90"/>
      <c r="M16" s="15"/>
    </row>
    <row r="17" spans="1:13" ht="39.950000000000003" customHeight="1" x14ac:dyDescent="0.15">
      <c r="A17" s="15" t="s">
        <v>483</v>
      </c>
      <c r="B17" s="16" t="s">
        <v>496</v>
      </c>
      <c r="C17" s="15" t="s">
        <v>329</v>
      </c>
      <c r="D17" s="15" t="s">
        <v>169</v>
      </c>
      <c r="E17" s="15">
        <v>13698</v>
      </c>
      <c r="F17" s="15">
        <f t="shared" si="0"/>
        <v>302</v>
      </c>
      <c r="G17" s="15">
        <v>14000</v>
      </c>
      <c r="H17" s="87"/>
      <c r="I17" s="90"/>
      <c r="J17" s="90"/>
      <c r="K17" s="90"/>
      <c r="L17" s="90"/>
      <c r="M17" s="15"/>
    </row>
    <row r="18" spans="1:13" ht="39.950000000000003" customHeight="1" x14ac:dyDescent="0.15">
      <c r="A18" s="15" t="s">
        <v>483</v>
      </c>
      <c r="B18" s="16" t="s">
        <v>496</v>
      </c>
      <c r="C18" s="15" t="s">
        <v>329</v>
      </c>
      <c r="D18" s="15" t="s">
        <v>170</v>
      </c>
      <c r="E18" s="15">
        <v>10144</v>
      </c>
      <c r="F18" s="15">
        <f t="shared" si="0"/>
        <v>356</v>
      </c>
      <c r="G18" s="15">
        <v>10500</v>
      </c>
      <c r="H18" s="87"/>
      <c r="I18" s="90"/>
      <c r="J18" s="90"/>
      <c r="K18" s="90"/>
      <c r="L18" s="90"/>
      <c r="M18" s="15"/>
    </row>
    <row r="19" spans="1:13" ht="39.950000000000003" customHeight="1" x14ac:dyDescent="0.15">
      <c r="A19" s="15" t="s">
        <v>483</v>
      </c>
      <c r="B19" s="16" t="s">
        <v>496</v>
      </c>
      <c r="C19" s="15" t="s">
        <v>329</v>
      </c>
      <c r="D19" s="15" t="s">
        <v>172</v>
      </c>
      <c r="E19" s="15">
        <v>7510</v>
      </c>
      <c r="F19" s="15">
        <f t="shared" si="0"/>
        <v>490</v>
      </c>
      <c r="G19" s="15">
        <v>8000</v>
      </c>
      <c r="H19" s="87"/>
      <c r="I19" s="90"/>
      <c r="J19" s="90"/>
      <c r="K19" s="90"/>
      <c r="L19" s="90"/>
      <c r="M19" s="15"/>
    </row>
    <row r="20" spans="1:13" ht="39.950000000000003" customHeight="1" x14ac:dyDescent="0.15">
      <c r="A20" s="15" t="s">
        <v>483</v>
      </c>
      <c r="B20" s="16" t="s">
        <v>496</v>
      </c>
      <c r="C20" s="15" t="s">
        <v>329</v>
      </c>
      <c r="D20" s="15" t="s">
        <v>173</v>
      </c>
      <c r="E20" s="15">
        <v>6560</v>
      </c>
      <c r="F20" s="15">
        <f t="shared" si="0"/>
        <v>440</v>
      </c>
      <c r="G20" s="15">
        <v>7000</v>
      </c>
      <c r="H20" s="87"/>
      <c r="I20" s="90"/>
      <c r="J20" s="90"/>
      <c r="K20" s="90"/>
      <c r="L20" s="90"/>
      <c r="M20" s="15"/>
    </row>
    <row r="21" spans="1:13" x14ac:dyDescent="0.15">
      <c r="A21" s="15" t="s">
        <v>483</v>
      </c>
      <c r="B21" s="17" t="s">
        <v>497</v>
      </c>
      <c r="C21" s="15" t="s">
        <v>30</v>
      </c>
      <c r="D21" s="15" t="s">
        <v>167</v>
      </c>
      <c r="E21" s="15">
        <v>2562</v>
      </c>
      <c r="F21" s="15">
        <f t="shared" si="0"/>
        <v>438</v>
      </c>
      <c r="G21" s="15">
        <v>3000</v>
      </c>
      <c r="H21" s="87"/>
      <c r="I21" s="90"/>
      <c r="J21" s="90"/>
      <c r="K21" s="90"/>
      <c r="L21" s="90"/>
      <c r="M21" s="15"/>
    </row>
    <row r="22" spans="1:13" x14ac:dyDescent="0.15">
      <c r="A22" s="15" t="s">
        <v>483</v>
      </c>
      <c r="B22" s="17" t="s">
        <v>497</v>
      </c>
      <c r="C22" s="15" t="s">
        <v>30</v>
      </c>
      <c r="D22" s="15" t="s">
        <v>168</v>
      </c>
      <c r="E22" s="15">
        <v>4348</v>
      </c>
      <c r="F22" s="15">
        <f t="shared" si="0"/>
        <v>352</v>
      </c>
      <c r="G22" s="15">
        <v>4700</v>
      </c>
      <c r="H22" s="87"/>
      <c r="I22" s="90"/>
      <c r="J22" s="90"/>
      <c r="K22" s="90"/>
      <c r="L22" s="90"/>
      <c r="M22" s="15"/>
    </row>
    <row r="23" spans="1:13" x14ac:dyDescent="0.15">
      <c r="A23" s="15" t="s">
        <v>483</v>
      </c>
      <c r="B23" s="17" t="s">
        <v>497</v>
      </c>
      <c r="C23" s="15" t="s">
        <v>30</v>
      </c>
      <c r="D23" s="15" t="s">
        <v>169</v>
      </c>
      <c r="E23" s="15">
        <v>5114</v>
      </c>
      <c r="F23" s="15">
        <f t="shared" si="0"/>
        <v>386</v>
      </c>
      <c r="G23" s="15">
        <v>5500</v>
      </c>
      <c r="H23" s="87"/>
      <c r="I23" s="90"/>
      <c r="J23" s="90"/>
      <c r="K23" s="90"/>
      <c r="L23" s="90"/>
      <c r="M23" s="15"/>
    </row>
    <row r="24" spans="1:13" x14ac:dyDescent="0.15">
      <c r="A24" s="15" t="s">
        <v>483</v>
      </c>
      <c r="B24" s="17" t="s">
        <v>497</v>
      </c>
      <c r="C24" s="15" t="s">
        <v>30</v>
      </c>
      <c r="D24" s="15" t="s">
        <v>170</v>
      </c>
      <c r="E24" s="15">
        <v>5114</v>
      </c>
      <c r="F24" s="15">
        <f t="shared" si="0"/>
        <v>386</v>
      </c>
      <c r="G24" s="15">
        <v>5500</v>
      </c>
      <c r="H24" s="88"/>
      <c r="I24" s="91"/>
      <c r="J24" s="91"/>
      <c r="K24" s="91"/>
      <c r="L24" s="91"/>
      <c r="M24" s="15"/>
    </row>
    <row r="26" spans="1:13" ht="26.25" x14ac:dyDescent="0.15">
      <c r="A26" s="93" t="s">
        <v>0</v>
      </c>
      <c r="B26" s="94"/>
      <c r="C26" s="95"/>
      <c r="D26" s="95"/>
      <c r="E26" s="95"/>
      <c r="F26" s="95"/>
      <c r="G26" s="95"/>
      <c r="H26" s="93"/>
      <c r="I26" s="95"/>
      <c r="J26" s="95"/>
      <c r="K26" s="95"/>
      <c r="L26" s="95"/>
      <c r="M26" s="1"/>
    </row>
    <row r="27" spans="1:13" ht="26.25" x14ac:dyDescent="0.15">
      <c r="A27" s="93" t="s">
        <v>1</v>
      </c>
      <c r="B27" s="94"/>
      <c r="C27" s="95"/>
      <c r="D27" s="95"/>
      <c r="E27" s="95"/>
      <c r="F27" s="95"/>
      <c r="G27" s="95"/>
      <c r="H27" s="93"/>
      <c r="I27" s="95"/>
      <c r="J27" s="95"/>
      <c r="K27" s="95"/>
      <c r="L27" s="95"/>
      <c r="M27" s="1"/>
    </row>
    <row r="28" spans="1:13" ht="15" x14ac:dyDescent="0.15">
      <c r="A28" s="96" t="s">
        <v>2</v>
      </c>
      <c r="B28" s="97"/>
      <c r="C28" s="96"/>
      <c r="D28" s="96"/>
      <c r="E28" s="98">
        <v>45802</v>
      </c>
      <c r="F28" s="98"/>
      <c r="G28" s="98"/>
      <c r="H28" s="98"/>
      <c r="I28" s="98"/>
      <c r="J28" s="98"/>
      <c r="K28" s="98"/>
      <c r="L28" s="98"/>
      <c r="M28" s="1"/>
    </row>
    <row r="29" spans="1:13" x14ac:dyDescent="0.15">
      <c r="A29" s="99" t="s">
        <v>3</v>
      </c>
      <c r="B29" s="100"/>
      <c r="C29" s="101"/>
      <c r="D29" s="101"/>
      <c r="E29" s="125" t="s">
        <v>505</v>
      </c>
      <c r="F29" s="102"/>
      <c r="G29" s="102"/>
      <c r="H29" s="102"/>
      <c r="I29" s="102"/>
      <c r="J29" s="102"/>
      <c r="K29" s="102"/>
      <c r="L29" s="102"/>
      <c r="M29" s="102"/>
    </row>
    <row r="30" spans="1:13" x14ac:dyDescent="0.15">
      <c r="A30" s="101"/>
      <c r="B30" s="100"/>
      <c r="C30" s="101"/>
      <c r="D30" s="101"/>
      <c r="E30" s="102"/>
      <c r="F30" s="102"/>
      <c r="G30" s="102"/>
      <c r="H30" s="102"/>
      <c r="I30" s="102"/>
      <c r="J30" s="102"/>
      <c r="K30" s="102"/>
      <c r="L30" s="102"/>
      <c r="M30" s="102"/>
    </row>
    <row r="31" spans="1:13" ht="15" x14ac:dyDescent="0.15">
      <c r="A31" s="1"/>
      <c r="B31" s="2"/>
      <c r="C31" s="1"/>
      <c r="D31" s="1"/>
      <c r="E31" s="3"/>
      <c r="F31" s="4"/>
      <c r="G31" s="3"/>
      <c r="H31" s="3"/>
      <c r="I31" s="3"/>
      <c r="J31" s="3"/>
      <c r="K31" s="3"/>
      <c r="L31" s="3"/>
      <c r="M31" s="15"/>
    </row>
    <row r="32" spans="1:13" ht="38.25" x14ac:dyDescent="0.15">
      <c r="A32" s="5" t="s">
        <v>4</v>
      </c>
      <c r="B32" s="6" t="s">
        <v>5</v>
      </c>
      <c r="C32" s="6" t="s">
        <v>6</v>
      </c>
      <c r="D32" s="7" t="s">
        <v>7</v>
      </c>
      <c r="E32" s="8" t="s">
        <v>8</v>
      </c>
      <c r="F32" s="8" t="s">
        <v>9</v>
      </c>
      <c r="G32" s="8" t="s">
        <v>10</v>
      </c>
      <c r="H32" s="7" t="s">
        <v>11</v>
      </c>
      <c r="I32" s="19" t="s">
        <v>12</v>
      </c>
      <c r="J32" s="19" t="s">
        <v>13</v>
      </c>
      <c r="K32" s="19" t="s">
        <v>14</v>
      </c>
      <c r="L32" s="19" t="s">
        <v>15</v>
      </c>
      <c r="M32" s="19" t="s">
        <v>16</v>
      </c>
    </row>
    <row r="33" spans="1:13" ht="24.75" x14ac:dyDescent="0.15">
      <c r="A33" s="9" t="s">
        <v>17</v>
      </c>
      <c r="B33" s="10" t="s">
        <v>18</v>
      </c>
      <c r="C33" s="10" t="s">
        <v>19</v>
      </c>
      <c r="D33" s="11" t="s">
        <v>20</v>
      </c>
      <c r="E33" s="12" t="s">
        <v>21</v>
      </c>
      <c r="F33" s="13" t="s">
        <v>22</v>
      </c>
      <c r="G33" s="13" t="s">
        <v>23</v>
      </c>
      <c r="H33" s="14" t="s">
        <v>24</v>
      </c>
      <c r="I33" s="20" t="s">
        <v>25</v>
      </c>
      <c r="J33" s="20" t="s">
        <v>26</v>
      </c>
      <c r="K33" s="20" t="s">
        <v>27</v>
      </c>
      <c r="L33" s="20" t="s">
        <v>28</v>
      </c>
      <c r="M33" s="21" t="s">
        <v>29</v>
      </c>
    </row>
    <row r="34" spans="1:13" x14ac:dyDescent="0.15">
      <c r="A34" s="15" t="s">
        <v>483</v>
      </c>
      <c r="B34" s="17" t="s">
        <v>497</v>
      </c>
      <c r="C34" s="15" t="s">
        <v>30</v>
      </c>
      <c r="D34" s="15" t="s">
        <v>172</v>
      </c>
      <c r="E34" s="15">
        <v>4604</v>
      </c>
      <c r="F34" s="15">
        <f t="shared" ref="F34:F47" si="1">G34-E34</f>
        <v>396</v>
      </c>
      <c r="G34" s="15">
        <v>5000</v>
      </c>
      <c r="H34" s="86" t="s">
        <v>32</v>
      </c>
      <c r="I34" s="89">
        <v>7.8</v>
      </c>
      <c r="J34" s="89">
        <v>8.6</v>
      </c>
      <c r="K34" s="89" t="s">
        <v>255</v>
      </c>
      <c r="L34" s="89">
        <f>0.35*0.25*0.17</f>
        <v>1.4874999999999999E-2</v>
      </c>
      <c r="M34" s="15"/>
    </row>
    <row r="35" spans="1:13" x14ac:dyDescent="0.15">
      <c r="A35" s="15" t="s">
        <v>483</v>
      </c>
      <c r="B35" s="17" t="s">
        <v>497</v>
      </c>
      <c r="C35" s="15" t="s">
        <v>30</v>
      </c>
      <c r="D35" s="15" t="s">
        <v>173</v>
      </c>
      <c r="E35" s="15">
        <v>3838</v>
      </c>
      <c r="F35" s="15">
        <f t="shared" si="1"/>
        <v>362</v>
      </c>
      <c r="G35" s="15">
        <v>4200</v>
      </c>
      <c r="H35" s="87"/>
      <c r="I35" s="90"/>
      <c r="J35" s="90"/>
      <c r="K35" s="90"/>
      <c r="L35" s="90"/>
      <c r="M35" s="15"/>
    </row>
    <row r="36" spans="1:13" x14ac:dyDescent="0.15">
      <c r="A36" s="15" t="s">
        <v>483</v>
      </c>
      <c r="B36" s="15" t="s">
        <v>498</v>
      </c>
      <c r="C36" s="15" t="s">
        <v>30</v>
      </c>
      <c r="D36" s="15" t="s">
        <v>499</v>
      </c>
      <c r="E36" s="15">
        <v>3700</v>
      </c>
      <c r="F36" s="15">
        <f t="shared" si="1"/>
        <v>300</v>
      </c>
      <c r="G36" s="15">
        <v>4000</v>
      </c>
      <c r="H36" s="87"/>
      <c r="I36" s="90"/>
      <c r="J36" s="90"/>
      <c r="K36" s="90"/>
      <c r="L36" s="90"/>
      <c r="M36" s="15"/>
    </row>
    <row r="37" spans="1:13" x14ac:dyDescent="0.15">
      <c r="A37" s="15" t="s">
        <v>483</v>
      </c>
      <c r="B37" s="15" t="s">
        <v>498</v>
      </c>
      <c r="C37" s="15" t="s">
        <v>30</v>
      </c>
      <c r="D37" s="15" t="s">
        <v>500</v>
      </c>
      <c r="E37" s="15">
        <v>7610</v>
      </c>
      <c r="F37" s="15">
        <f t="shared" si="1"/>
        <v>390</v>
      </c>
      <c r="G37" s="15">
        <v>8000</v>
      </c>
      <c r="H37" s="87"/>
      <c r="I37" s="90"/>
      <c r="J37" s="90"/>
      <c r="K37" s="90"/>
      <c r="L37" s="90"/>
      <c r="M37" s="15"/>
    </row>
    <row r="38" spans="1:13" x14ac:dyDescent="0.15">
      <c r="A38" s="15" t="s">
        <v>483</v>
      </c>
      <c r="B38" s="15" t="s">
        <v>498</v>
      </c>
      <c r="C38" s="15" t="s">
        <v>30</v>
      </c>
      <c r="D38" s="15" t="s">
        <v>501</v>
      </c>
      <c r="E38" s="15">
        <v>6920</v>
      </c>
      <c r="F38" s="15">
        <f t="shared" si="1"/>
        <v>280</v>
      </c>
      <c r="G38" s="15">
        <v>7200</v>
      </c>
      <c r="H38" s="87"/>
      <c r="I38" s="90"/>
      <c r="J38" s="90"/>
      <c r="K38" s="90"/>
      <c r="L38" s="90"/>
      <c r="M38" s="15"/>
    </row>
    <row r="39" spans="1:13" x14ac:dyDescent="0.15">
      <c r="A39" s="15" t="s">
        <v>483</v>
      </c>
      <c r="B39" s="15" t="s">
        <v>498</v>
      </c>
      <c r="C39" s="15" t="s">
        <v>30</v>
      </c>
      <c r="D39" s="15" t="s">
        <v>502</v>
      </c>
      <c r="E39" s="15">
        <v>4850</v>
      </c>
      <c r="F39" s="15">
        <f t="shared" si="1"/>
        <v>250</v>
      </c>
      <c r="G39" s="15">
        <v>5100</v>
      </c>
      <c r="H39" s="87"/>
      <c r="I39" s="90"/>
      <c r="J39" s="90"/>
      <c r="K39" s="90"/>
      <c r="L39" s="90"/>
      <c r="M39" s="15"/>
    </row>
    <row r="40" spans="1:13" x14ac:dyDescent="0.15">
      <c r="A40" s="15" t="s">
        <v>483</v>
      </c>
      <c r="B40" s="15" t="s">
        <v>503</v>
      </c>
      <c r="C40" s="15" t="s">
        <v>30</v>
      </c>
      <c r="D40" s="15" t="s">
        <v>499</v>
      </c>
      <c r="E40" s="15">
        <v>12069</v>
      </c>
      <c r="F40" s="15">
        <f t="shared" si="1"/>
        <v>431</v>
      </c>
      <c r="G40" s="15">
        <v>12500</v>
      </c>
      <c r="H40" s="87"/>
      <c r="I40" s="90"/>
      <c r="J40" s="90"/>
      <c r="K40" s="90"/>
      <c r="L40" s="90"/>
      <c r="M40" s="15"/>
    </row>
    <row r="41" spans="1:13" x14ac:dyDescent="0.15">
      <c r="A41" s="15" t="s">
        <v>483</v>
      </c>
      <c r="B41" s="15" t="s">
        <v>503</v>
      </c>
      <c r="C41" s="15" t="s">
        <v>30</v>
      </c>
      <c r="D41" s="15" t="s">
        <v>500</v>
      </c>
      <c r="E41" s="15">
        <v>24872</v>
      </c>
      <c r="F41" s="15">
        <f t="shared" si="1"/>
        <v>328</v>
      </c>
      <c r="G41" s="15">
        <v>25200</v>
      </c>
      <c r="H41" s="87"/>
      <c r="I41" s="90"/>
      <c r="J41" s="90"/>
      <c r="K41" s="90"/>
      <c r="L41" s="90"/>
      <c r="M41" s="15"/>
    </row>
    <row r="42" spans="1:13" x14ac:dyDescent="0.15">
      <c r="A42" s="15" t="s">
        <v>483</v>
      </c>
      <c r="B42" s="15" t="s">
        <v>503</v>
      </c>
      <c r="C42" s="15" t="s">
        <v>30</v>
      </c>
      <c r="D42" s="15" t="s">
        <v>501</v>
      </c>
      <c r="E42" s="15">
        <v>22612</v>
      </c>
      <c r="F42" s="15">
        <f t="shared" si="1"/>
        <v>388</v>
      </c>
      <c r="G42" s="15">
        <v>23000</v>
      </c>
      <c r="H42" s="87"/>
      <c r="I42" s="90"/>
      <c r="J42" s="90"/>
      <c r="K42" s="90"/>
      <c r="L42" s="90"/>
      <c r="M42" s="15"/>
    </row>
    <row r="43" spans="1:13" x14ac:dyDescent="0.15">
      <c r="A43" s="15" t="s">
        <v>483</v>
      </c>
      <c r="B43" s="15" t="s">
        <v>503</v>
      </c>
      <c r="C43" s="15" t="s">
        <v>30</v>
      </c>
      <c r="D43" s="15" t="s">
        <v>502</v>
      </c>
      <c r="E43" s="15">
        <v>15834</v>
      </c>
      <c r="F43" s="15">
        <f t="shared" si="1"/>
        <v>366</v>
      </c>
      <c r="G43" s="15">
        <v>16200</v>
      </c>
      <c r="H43" s="87"/>
      <c r="I43" s="90"/>
      <c r="J43" s="90"/>
      <c r="K43" s="90"/>
      <c r="L43" s="90"/>
      <c r="M43" s="15"/>
    </row>
    <row r="44" spans="1:13" x14ac:dyDescent="0.15">
      <c r="A44" s="15" t="s">
        <v>483</v>
      </c>
      <c r="B44" s="15" t="s">
        <v>504</v>
      </c>
      <c r="C44" s="15" t="s">
        <v>30</v>
      </c>
      <c r="D44" s="15" t="s">
        <v>499</v>
      </c>
      <c r="E44" s="15">
        <v>2180</v>
      </c>
      <c r="F44" s="15">
        <f t="shared" si="1"/>
        <v>320</v>
      </c>
      <c r="G44" s="15">
        <v>2500</v>
      </c>
      <c r="H44" s="87"/>
      <c r="I44" s="90"/>
      <c r="J44" s="90"/>
      <c r="K44" s="90"/>
      <c r="L44" s="90"/>
      <c r="M44" s="15"/>
    </row>
    <row r="45" spans="1:13" x14ac:dyDescent="0.15">
      <c r="A45" s="15" t="s">
        <v>483</v>
      </c>
      <c r="B45" s="15" t="s">
        <v>504</v>
      </c>
      <c r="C45" s="15" t="s">
        <v>30</v>
      </c>
      <c r="D45" s="15" t="s">
        <v>500</v>
      </c>
      <c r="E45" s="15">
        <v>4476</v>
      </c>
      <c r="F45" s="15">
        <f t="shared" si="1"/>
        <v>324</v>
      </c>
      <c r="G45" s="15">
        <v>4800</v>
      </c>
      <c r="H45" s="87"/>
      <c r="I45" s="90"/>
      <c r="J45" s="90"/>
      <c r="K45" s="90"/>
      <c r="L45" s="90"/>
      <c r="M45" s="15"/>
    </row>
    <row r="46" spans="1:13" x14ac:dyDescent="0.15">
      <c r="A46" s="15" t="s">
        <v>483</v>
      </c>
      <c r="B46" s="15" t="s">
        <v>504</v>
      </c>
      <c r="C46" s="15" t="s">
        <v>30</v>
      </c>
      <c r="D46" s="15" t="s">
        <v>501</v>
      </c>
      <c r="E46" s="15">
        <v>4070</v>
      </c>
      <c r="F46" s="15">
        <f t="shared" si="1"/>
        <v>230</v>
      </c>
      <c r="G46" s="15">
        <v>4300</v>
      </c>
      <c r="H46" s="87"/>
      <c r="I46" s="90"/>
      <c r="J46" s="90"/>
      <c r="K46" s="90"/>
      <c r="L46" s="90"/>
      <c r="M46" s="15"/>
    </row>
    <row r="47" spans="1:13" x14ac:dyDescent="0.15">
      <c r="A47" s="15" t="s">
        <v>483</v>
      </c>
      <c r="B47" s="15" t="s">
        <v>504</v>
      </c>
      <c r="C47" s="15" t="s">
        <v>30</v>
      </c>
      <c r="D47" s="15" t="s">
        <v>502</v>
      </c>
      <c r="E47" s="15">
        <v>2855</v>
      </c>
      <c r="F47" s="15">
        <f t="shared" si="1"/>
        <v>345</v>
      </c>
      <c r="G47" s="15">
        <v>3200</v>
      </c>
      <c r="H47" s="88"/>
      <c r="I47" s="91"/>
      <c r="J47" s="91"/>
      <c r="K47" s="91"/>
      <c r="L47" s="91"/>
      <c r="M47" s="15"/>
    </row>
  </sheetData>
  <mergeCells count="22"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  <mergeCell ref="A1:L1"/>
    <mergeCell ref="A2:L2"/>
    <mergeCell ref="A3:D3"/>
    <mergeCell ref="E3:L3"/>
    <mergeCell ref="A26:L26"/>
    <mergeCell ref="A4:D5"/>
    <mergeCell ref="E4:M5"/>
  </mergeCells>
  <phoneticPr fontId="28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70" t="s">
        <v>0</v>
      </c>
      <c r="B1" s="71"/>
      <c r="C1" s="71"/>
      <c r="D1" s="71"/>
      <c r="E1" s="71"/>
      <c r="F1" s="71"/>
      <c r="G1" s="71"/>
      <c r="H1" s="70"/>
      <c r="I1" s="71"/>
      <c r="J1" s="71"/>
      <c r="K1" s="71"/>
      <c r="L1" s="71"/>
      <c r="M1" s="48"/>
    </row>
    <row r="2" spans="1:13" ht="26.25" x14ac:dyDescent="0.15">
      <c r="A2" s="70" t="s">
        <v>1</v>
      </c>
      <c r="B2" s="71"/>
      <c r="C2" s="71"/>
      <c r="D2" s="71"/>
      <c r="E2" s="71"/>
      <c r="F2" s="71"/>
      <c r="G2" s="71"/>
      <c r="H2" s="70"/>
      <c r="I2" s="71"/>
      <c r="J2" s="71"/>
      <c r="K2" s="71"/>
      <c r="L2" s="71"/>
      <c r="M2" s="48"/>
    </row>
    <row r="3" spans="1:13" ht="15" x14ac:dyDescent="0.15">
      <c r="A3" s="73" t="s">
        <v>2</v>
      </c>
      <c r="B3" s="73"/>
      <c r="C3" s="73"/>
      <c r="D3" s="73"/>
      <c r="E3" s="74">
        <v>45655</v>
      </c>
      <c r="F3" s="74"/>
      <c r="G3" s="74"/>
      <c r="H3" s="74"/>
      <c r="I3" s="74"/>
      <c r="J3" s="74"/>
      <c r="K3" s="74"/>
      <c r="L3" s="74"/>
      <c r="M3" s="48"/>
    </row>
    <row r="4" spans="1:13" x14ac:dyDescent="0.15">
      <c r="A4" s="76" t="s">
        <v>3</v>
      </c>
      <c r="B4" s="77"/>
      <c r="C4" s="77"/>
      <c r="D4" s="77"/>
      <c r="E4" s="78"/>
      <c r="F4" s="79"/>
      <c r="G4" s="79"/>
      <c r="H4" s="79"/>
      <c r="I4" s="79"/>
      <c r="J4" s="79"/>
      <c r="K4" s="79"/>
      <c r="L4" s="79"/>
      <c r="M4" s="79"/>
    </row>
    <row r="5" spans="1:13" x14ac:dyDescent="0.15">
      <c r="A5" s="77"/>
      <c r="B5" s="77"/>
      <c r="C5" s="77"/>
      <c r="D5" s="77"/>
      <c r="E5" s="78"/>
      <c r="F5" s="79"/>
      <c r="G5" s="79"/>
      <c r="H5" s="79"/>
      <c r="I5" s="79"/>
      <c r="J5" s="79"/>
      <c r="K5" s="79"/>
      <c r="L5" s="79"/>
      <c r="M5" s="79"/>
    </row>
    <row r="6" spans="1:13" ht="15" x14ac:dyDescent="0.15">
      <c r="A6" s="48"/>
      <c r="B6" s="48"/>
      <c r="C6" s="48"/>
      <c r="D6" s="48"/>
      <c r="E6" s="59"/>
      <c r="F6" s="60"/>
      <c r="G6" s="59"/>
      <c r="H6" s="59"/>
      <c r="I6" s="59"/>
      <c r="J6" s="59"/>
      <c r="K6" s="59"/>
      <c r="L6" s="59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39" t="s">
        <v>17</v>
      </c>
      <c r="B8" s="40" t="s">
        <v>18</v>
      </c>
      <c r="C8" s="40" t="s">
        <v>19</v>
      </c>
      <c r="D8" s="41" t="s">
        <v>20</v>
      </c>
      <c r="E8" s="42" t="s">
        <v>21</v>
      </c>
      <c r="F8" s="43" t="s">
        <v>22</v>
      </c>
      <c r="G8" s="43" t="s">
        <v>23</v>
      </c>
      <c r="H8" s="44" t="s">
        <v>24</v>
      </c>
      <c r="I8" s="45" t="s">
        <v>25</v>
      </c>
      <c r="J8" s="45" t="s">
        <v>26</v>
      </c>
      <c r="K8" s="45" t="s">
        <v>27</v>
      </c>
      <c r="L8" s="45" t="s">
        <v>28</v>
      </c>
      <c r="M8" s="49" t="s">
        <v>29</v>
      </c>
    </row>
    <row r="9" spans="1:13" ht="68.099999999999994" customHeight="1" x14ac:dyDescent="0.15">
      <c r="A9" s="61" t="s">
        <v>160</v>
      </c>
      <c r="B9" s="62" t="s">
        <v>161</v>
      </c>
      <c r="C9" s="62" t="s">
        <v>30</v>
      </c>
      <c r="D9" s="63" t="s">
        <v>33</v>
      </c>
      <c r="E9" s="64">
        <v>4510</v>
      </c>
      <c r="F9" s="65">
        <v>290</v>
      </c>
      <c r="G9" s="65">
        <f t="shared" ref="G9:G16" si="0">E9+F9</f>
        <v>4800</v>
      </c>
      <c r="H9" s="80" t="s">
        <v>32</v>
      </c>
      <c r="I9" s="80" t="s">
        <v>162</v>
      </c>
      <c r="J9" s="80" t="s">
        <v>163</v>
      </c>
      <c r="K9" s="80" t="s">
        <v>164</v>
      </c>
      <c r="L9" s="82">
        <f>0.4*0.3*0.2</f>
        <v>2.4E-2</v>
      </c>
      <c r="M9" s="15"/>
    </row>
    <row r="10" spans="1:13" ht="68.099999999999994" customHeight="1" x14ac:dyDescent="0.15">
      <c r="A10" s="61" t="s">
        <v>160</v>
      </c>
      <c r="B10" s="62" t="s">
        <v>161</v>
      </c>
      <c r="C10" s="62" t="s">
        <v>30</v>
      </c>
      <c r="D10" s="63" t="s">
        <v>165</v>
      </c>
      <c r="E10" s="64">
        <v>9010</v>
      </c>
      <c r="F10" s="65">
        <v>290</v>
      </c>
      <c r="G10" s="65">
        <f t="shared" si="0"/>
        <v>9300</v>
      </c>
      <c r="H10" s="81"/>
      <c r="I10" s="81"/>
      <c r="J10" s="81"/>
      <c r="K10" s="81"/>
      <c r="L10" s="83"/>
      <c r="M10" s="15"/>
    </row>
    <row r="11" spans="1:13" ht="68.099999999999994" customHeight="1" x14ac:dyDescent="0.15">
      <c r="A11" s="61" t="s">
        <v>160</v>
      </c>
      <c r="B11" s="62" t="s">
        <v>166</v>
      </c>
      <c r="C11" s="62" t="s">
        <v>30</v>
      </c>
      <c r="D11" s="67" t="s">
        <v>167</v>
      </c>
      <c r="E11" s="64">
        <v>22840</v>
      </c>
      <c r="F11" s="65">
        <v>460</v>
      </c>
      <c r="G11" s="65">
        <f t="shared" si="0"/>
        <v>23300</v>
      </c>
      <c r="H11" s="81"/>
      <c r="I11" s="81"/>
      <c r="J11" s="81"/>
      <c r="K11" s="81"/>
      <c r="L11" s="83"/>
      <c r="M11" s="15"/>
    </row>
    <row r="12" spans="1:13" ht="68.099999999999994" customHeight="1" x14ac:dyDescent="0.15">
      <c r="A12" s="61" t="s">
        <v>160</v>
      </c>
      <c r="B12" s="62" t="s">
        <v>166</v>
      </c>
      <c r="C12" s="62" t="s">
        <v>30</v>
      </c>
      <c r="D12" s="67" t="s">
        <v>168</v>
      </c>
      <c r="E12" s="64">
        <v>32440</v>
      </c>
      <c r="F12" s="65">
        <v>360</v>
      </c>
      <c r="G12" s="65">
        <f t="shared" si="0"/>
        <v>32800</v>
      </c>
      <c r="H12" s="81"/>
      <c r="I12" s="81"/>
      <c r="J12" s="81"/>
      <c r="K12" s="81"/>
      <c r="L12" s="83"/>
      <c r="M12" s="15"/>
    </row>
    <row r="13" spans="1:13" ht="68.099999999999994" customHeight="1" x14ac:dyDescent="0.15">
      <c r="A13" s="61" t="s">
        <v>160</v>
      </c>
      <c r="B13" s="62" t="s">
        <v>166</v>
      </c>
      <c r="C13" s="62" t="s">
        <v>30</v>
      </c>
      <c r="D13" s="67" t="s">
        <v>169</v>
      </c>
      <c r="E13" s="64">
        <v>24200</v>
      </c>
      <c r="F13" s="65">
        <v>400</v>
      </c>
      <c r="G13" s="65">
        <f t="shared" si="0"/>
        <v>24600</v>
      </c>
      <c r="H13" s="81"/>
      <c r="I13" s="81"/>
      <c r="J13" s="81"/>
      <c r="K13" s="81"/>
      <c r="L13" s="83"/>
      <c r="M13" s="15"/>
    </row>
    <row r="14" spans="1:13" ht="68.099999999999994" customHeight="1" x14ac:dyDescent="0.15">
      <c r="A14" s="61" t="s">
        <v>160</v>
      </c>
      <c r="B14" s="62" t="s">
        <v>166</v>
      </c>
      <c r="C14" s="62" t="s">
        <v>30</v>
      </c>
      <c r="D14" s="67" t="s">
        <v>170</v>
      </c>
      <c r="E14" s="64">
        <v>15900</v>
      </c>
      <c r="F14" s="65">
        <v>300</v>
      </c>
      <c r="G14" s="65">
        <f t="shared" si="0"/>
        <v>16200</v>
      </c>
      <c r="H14" s="81"/>
      <c r="I14" s="81"/>
      <c r="J14" s="81"/>
      <c r="K14" s="81"/>
      <c r="L14" s="83"/>
      <c r="M14" s="15"/>
    </row>
    <row r="15" spans="1:13" ht="68.099999999999994" customHeight="1" x14ac:dyDescent="0.15">
      <c r="A15" s="61" t="s">
        <v>160</v>
      </c>
      <c r="B15" s="62" t="s">
        <v>171</v>
      </c>
      <c r="C15" s="62" t="s">
        <v>30</v>
      </c>
      <c r="D15" s="63" t="s">
        <v>172</v>
      </c>
      <c r="E15" s="64">
        <v>7270</v>
      </c>
      <c r="F15" s="65">
        <v>230</v>
      </c>
      <c r="G15" s="65">
        <f t="shared" si="0"/>
        <v>7500</v>
      </c>
      <c r="H15" s="81"/>
      <c r="I15" s="81"/>
      <c r="J15" s="81"/>
      <c r="K15" s="81"/>
      <c r="L15" s="83"/>
      <c r="M15" s="15"/>
    </row>
    <row r="16" spans="1:13" ht="68.099999999999994" customHeight="1" x14ac:dyDescent="0.15">
      <c r="A16" s="61" t="s">
        <v>160</v>
      </c>
      <c r="B16" s="62" t="s">
        <v>171</v>
      </c>
      <c r="C16" s="62" t="s">
        <v>30</v>
      </c>
      <c r="D16" s="67" t="s">
        <v>173</v>
      </c>
      <c r="E16" s="64">
        <v>1365</v>
      </c>
      <c r="F16" s="65">
        <v>135</v>
      </c>
      <c r="G16" s="65">
        <f t="shared" si="0"/>
        <v>1500</v>
      </c>
      <c r="H16" s="81"/>
      <c r="I16" s="81"/>
      <c r="J16" s="81"/>
      <c r="K16" s="81"/>
      <c r="L16" s="83"/>
      <c r="M16" s="15"/>
    </row>
    <row r="17" spans="1:13" x14ac:dyDescent="0.15">
      <c r="A17" t="s">
        <v>34</v>
      </c>
      <c r="B17" s="57"/>
      <c r="C17" s="57"/>
      <c r="E17" s="15">
        <f>SUM(E9:E16)</f>
        <v>117535</v>
      </c>
      <c r="F17" s="15">
        <f>SUM(F9:F16)</f>
        <v>2465</v>
      </c>
      <c r="G17" s="15">
        <f>SUM(G9:G16)</f>
        <v>120000</v>
      </c>
      <c r="H17" s="24">
        <v>1</v>
      </c>
      <c r="I17" s="24">
        <v>10.199999999999999</v>
      </c>
      <c r="J17" s="24">
        <v>11.2</v>
      </c>
      <c r="K17" s="15"/>
      <c r="L17" s="24">
        <f>SUM(L9:L16)</f>
        <v>2.4E-2</v>
      </c>
    </row>
    <row r="19" spans="1:13" ht="26.25" x14ac:dyDescent="0.15">
      <c r="A19" s="70" t="s">
        <v>0</v>
      </c>
      <c r="B19" s="71"/>
      <c r="C19" s="71"/>
      <c r="D19" s="71"/>
      <c r="E19" s="71"/>
      <c r="F19" s="71"/>
      <c r="G19" s="71"/>
      <c r="H19" s="70"/>
      <c r="I19" s="71"/>
      <c r="J19" s="71"/>
      <c r="K19" s="71"/>
      <c r="L19" s="71"/>
      <c r="M19" s="48"/>
    </row>
    <row r="20" spans="1:13" ht="26.25" x14ac:dyDescent="0.15">
      <c r="A20" s="70" t="s">
        <v>1</v>
      </c>
      <c r="B20" s="71"/>
      <c r="C20" s="71"/>
      <c r="D20" s="71"/>
      <c r="E20" s="71"/>
      <c r="F20" s="71"/>
      <c r="G20" s="71"/>
      <c r="H20" s="70"/>
      <c r="I20" s="71"/>
      <c r="J20" s="71"/>
      <c r="K20" s="71"/>
      <c r="L20" s="71"/>
      <c r="M20" s="48"/>
    </row>
    <row r="21" spans="1:13" ht="15" x14ac:dyDescent="0.15">
      <c r="A21" s="73" t="s">
        <v>2</v>
      </c>
      <c r="B21" s="73"/>
      <c r="C21" s="73"/>
      <c r="D21" s="73"/>
      <c r="E21" s="74">
        <v>45655</v>
      </c>
      <c r="F21" s="74"/>
      <c r="G21" s="74"/>
      <c r="H21" s="74"/>
      <c r="I21" s="74"/>
      <c r="J21" s="74"/>
      <c r="K21" s="74"/>
      <c r="L21" s="74"/>
      <c r="M21" s="48"/>
    </row>
    <row r="22" spans="1:13" x14ac:dyDescent="0.15">
      <c r="A22" s="76" t="s">
        <v>3</v>
      </c>
      <c r="B22" s="77"/>
      <c r="C22" s="77"/>
      <c r="D22" s="77"/>
      <c r="E22" s="78"/>
      <c r="F22" s="79"/>
      <c r="G22" s="79"/>
      <c r="H22" s="79"/>
      <c r="I22" s="79"/>
      <c r="J22" s="79"/>
      <c r="K22" s="79"/>
      <c r="L22" s="79"/>
      <c r="M22" s="79"/>
    </row>
    <row r="23" spans="1:13" x14ac:dyDescent="0.15">
      <c r="A23" s="77"/>
      <c r="B23" s="77"/>
      <c r="C23" s="77"/>
      <c r="D23" s="77"/>
      <c r="E23" s="78"/>
      <c r="F23" s="79"/>
      <c r="G23" s="79"/>
      <c r="H23" s="79"/>
      <c r="I23" s="79"/>
      <c r="J23" s="79"/>
      <c r="K23" s="79"/>
      <c r="L23" s="79"/>
      <c r="M23" s="79"/>
    </row>
    <row r="24" spans="1:13" ht="15" x14ac:dyDescent="0.15">
      <c r="A24" s="48"/>
      <c r="B24" s="48"/>
      <c r="C24" s="48"/>
      <c r="D24" s="48"/>
      <c r="E24" s="59"/>
      <c r="F24" s="60"/>
      <c r="G24" s="59"/>
      <c r="H24" s="59"/>
      <c r="I24" s="59"/>
      <c r="J24" s="59"/>
      <c r="K24" s="59"/>
      <c r="L24" s="59"/>
    </row>
    <row r="25" spans="1:13" ht="38.25" x14ac:dyDescent="0.15">
      <c r="A25" s="5" t="s">
        <v>4</v>
      </c>
      <c r="B25" s="6" t="s">
        <v>5</v>
      </c>
      <c r="C25" s="6" t="s">
        <v>6</v>
      </c>
      <c r="D25" s="7" t="s">
        <v>7</v>
      </c>
      <c r="E25" s="8" t="s">
        <v>8</v>
      </c>
      <c r="F25" s="8" t="s">
        <v>9</v>
      </c>
      <c r="G25" s="8" t="s">
        <v>10</v>
      </c>
      <c r="H25" s="7" t="s">
        <v>11</v>
      </c>
      <c r="I25" s="19" t="s">
        <v>12</v>
      </c>
      <c r="J25" s="19" t="s">
        <v>13</v>
      </c>
      <c r="K25" s="19" t="s">
        <v>14</v>
      </c>
      <c r="L25" s="19" t="s">
        <v>15</v>
      </c>
      <c r="M25" s="19" t="s">
        <v>16</v>
      </c>
    </row>
    <row r="26" spans="1:13" ht="24.75" x14ac:dyDescent="0.15">
      <c r="A26" s="39" t="s">
        <v>17</v>
      </c>
      <c r="B26" s="40" t="s">
        <v>18</v>
      </c>
      <c r="C26" s="40" t="s">
        <v>19</v>
      </c>
      <c r="D26" s="41" t="s">
        <v>20</v>
      </c>
      <c r="E26" s="42" t="s">
        <v>21</v>
      </c>
      <c r="F26" s="43" t="s">
        <v>22</v>
      </c>
      <c r="G26" s="43" t="s">
        <v>23</v>
      </c>
      <c r="H26" s="44" t="s">
        <v>24</v>
      </c>
      <c r="I26" s="45" t="s">
        <v>25</v>
      </c>
      <c r="J26" s="45" t="s">
        <v>26</v>
      </c>
      <c r="K26" s="45" t="s">
        <v>27</v>
      </c>
      <c r="L26" s="45" t="s">
        <v>28</v>
      </c>
      <c r="M26" s="49" t="s">
        <v>29</v>
      </c>
    </row>
    <row r="27" spans="1:13" ht="60" customHeight="1" x14ac:dyDescent="0.15">
      <c r="A27" s="61" t="s">
        <v>160</v>
      </c>
      <c r="B27" s="62" t="s">
        <v>174</v>
      </c>
      <c r="C27" s="62" t="s">
        <v>30</v>
      </c>
      <c r="D27" s="63" t="s">
        <v>167</v>
      </c>
      <c r="E27" s="64">
        <v>4810</v>
      </c>
      <c r="F27" s="65">
        <v>190</v>
      </c>
      <c r="G27" s="65">
        <f t="shared" ref="G27:G32" si="1">E27+F27</f>
        <v>5000</v>
      </c>
      <c r="H27" s="80" t="s">
        <v>32</v>
      </c>
      <c r="I27" s="80" t="s">
        <v>162</v>
      </c>
      <c r="J27" s="80" t="s">
        <v>163</v>
      </c>
      <c r="K27" s="80" t="s">
        <v>164</v>
      </c>
      <c r="L27" s="82">
        <f>0.4*0.3*0.2</f>
        <v>2.4E-2</v>
      </c>
      <c r="M27" s="15"/>
    </row>
    <row r="28" spans="1:13" ht="60" customHeight="1" x14ac:dyDescent="0.15">
      <c r="A28" s="61" t="s">
        <v>160</v>
      </c>
      <c r="B28" s="62" t="s">
        <v>174</v>
      </c>
      <c r="C28" s="62" t="s">
        <v>30</v>
      </c>
      <c r="D28" s="63" t="s">
        <v>168</v>
      </c>
      <c r="E28" s="64">
        <v>10310</v>
      </c>
      <c r="F28" s="65">
        <v>390</v>
      </c>
      <c r="G28" s="65">
        <f t="shared" si="1"/>
        <v>10700</v>
      </c>
      <c r="H28" s="81"/>
      <c r="I28" s="81"/>
      <c r="J28" s="81"/>
      <c r="K28" s="81"/>
      <c r="L28" s="83"/>
      <c r="M28" s="15"/>
    </row>
    <row r="29" spans="1:13" ht="60" customHeight="1" x14ac:dyDescent="0.15">
      <c r="A29" s="61" t="s">
        <v>160</v>
      </c>
      <c r="B29" s="62" t="s">
        <v>174</v>
      </c>
      <c r="C29" s="62" t="s">
        <v>30</v>
      </c>
      <c r="D29" s="67" t="s">
        <v>169</v>
      </c>
      <c r="E29" s="64">
        <v>10210</v>
      </c>
      <c r="F29" s="65">
        <v>290</v>
      </c>
      <c r="G29" s="65">
        <f t="shared" si="1"/>
        <v>10500</v>
      </c>
      <c r="H29" s="81"/>
      <c r="I29" s="81"/>
      <c r="J29" s="81"/>
      <c r="K29" s="81"/>
      <c r="L29" s="83"/>
      <c r="M29" s="15"/>
    </row>
    <row r="30" spans="1:13" ht="60" customHeight="1" x14ac:dyDescent="0.15">
      <c r="A30" s="61" t="s">
        <v>160</v>
      </c>
      <c r="B30" s="62" t="s">
        <v>174</v>
      </c>
      <c r="C30" s="62" t="s">
        <v>30</v>
      </c>
      <c r="D30" s="67" t="s">
        <v>170</v>
      </c>
      <c r="E30" s="64">
        <v>7310</v>
      </c>
      <c r="F30" s="65">
        <v>190</v>
      </c>
      <c r="G30" s="65">
        <f t="shared" si="1"/>
        <v>7500</v>
      </c>
      <c r="H30" s="81"/>
      <c r="I30" s="81"/>
      <c r="J30" s="81"/>
      <c r="K30" s="81"/>
      <c r="L30" s="83"/>
      <c r="M30" s="15"/>
    </row>
    <row r="31" spans="1:13" ht="60" customHeight="1" x14ac:dyDescent="0.15">
      <c r="A31" s="61" t="s">
        <v>160</v>
      </c>
      <c r="B31" s="62" t="s">
        <v>174</v>
      </c>
      <c r="C31" s="62" t="s">
        <v>30</v>
      </c>
      <c r="D31" s="67" t="s">
        <v>172</v>
      </c>
      <c r="E31" s="64">
        <v>4110</v>
      </c>
      <c r="F31" s="65">
        <v>190</v>
      </c>
      <c r="G31" s="65">
        <f t="shared" si="1"/>
        <v>4300</v>
      </c>
      <c r="H31" s="81"/>
      <c r="I31" s="81"/>
      <c r="J31" s="81"/>
      <c r="K31" s="81"/>
      <c r="L31" s="83"/>
      <c r="M31" s="15"/>
    </row>
    <row r="32" spans="1:13" ht="60" customHeight="1" x14ac:dyDescent="0.15">
      <c r="A32" s="61" t="s">
        <v>160</v>
      </c>
      <c r="B32" s="62" t="s">
        <v>174</v>
      </c>
      <c r="C32" s="62" t="s">
        <v>30</v>
      </c>
      <c r="D32" s="67" t="s">
        <v>173</v>
      </c>
      <c r="E32" s="64">
        <v>3310</v>
      </c>
      <c r="F32" s="65">
        <v>190</v>
      </c>
      <c r="G32" s="65">
        <f t="shared" si="1"/>
        <v>3500</v>
      </c>
      <c r="H32" s="81"/>
      <c r="I32" s="81"/>
      <c r="J32" s="81"/>
      <c r="K32" s="81"/>
      <c r="L32" s="83"/>
      <c r="M32" s="15"/>
    </row>
    <row r="33" spans="1:12" x14ac:dyDescent="0.15">
      <c r="A33" t="s">
        <v>34</v>
      </c>
      <c r="B33" s="57"/>
      <c r="C33" s="57"/>
      <c r="E33" s="15">
        <f>SUM(E27:E32)</f>
        <v>40060</v>
      </c>
      <c r="F33" s="15">
        <f>SUM(F27:F32)</f>
        <v>1440</v>
      </c>
      <c r="G33" s="15">
        <f>SUM(G27:G32)</f>
        <v>41500</v>
      </c>
      <c r="H33" s="24">
        <v>1</v>
      </c>
      <c r="I33" s="24">
        <v>10.199999999999999</v>
      </c>
      <c r="J33" s="24">
        <v>11.2</v>
      </c>
      <c r="K33" s="15"/>
      <c r="L33" s="24">
        <f>SUM(L27:L32)</f>
        <v>2.4E-2</v>
      </c>
    </row>
  </sheetData>
  <mergeCells count="22"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  <mergeCell ref="A1:L1"/>
    <mergeCell ref="A2:L2"/>
    <mergeCell ref="A3:D3"/>
    <mergeCell ref="E3:L3"/>
    <mergeCell ref="A19:L19"/>
    <mergeCell ref="A4:D5"/>
    <mergeCell ref="E4:M5"/>
  </mergeCells>
  <phoneticPr fontId="2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70" t="s">
        <v>1</v>
      </c>
      <c r="B1" s="71"/>
      <c r="C1" s="71"/>
      <c r="D1" s="71"/>
      <c r="E1" s="71"/>
      <c r="F1" s="71"/>
      <c r="G1" s="72"/>
      <c r="H1" s="71"/>
      <c r="I1" s="71"/>
      <c r="J1" s="71"/>
      <c r="K1" s="71"/>
      <c r="L1" s="48"/>
    </row>
    <row r="2" spans="1:12" ht="15" x14ac:dyDescent="0.15">
      <c r="A2" s="73" t="s">
        <v>2</v>
      </c>
      <c r="B2" s="73"/>
      <c r="C2" s="73"/>
      <c r="D2" s="74">
        <v>45643</v>
      </c>
      <c r="E2" s="74"/>
      <c r="F2" s="74"/>
      <c r="G2" s="75"/>
      <c r="H2" s="74"/>
      <c r="I2" s="74"/>
      <c r="J2" s="74"/>
      <c r="K2" s="74"/>
      <c r="L2" s="48"/>
    </row>
    <row r="3" spans="1:12" x14ac:dyDescent="0.15">
      <c r="A3" s="76" t="s">
        <v>3</v>
      </c>
      <c r="B3" s="77"/>
      <c r="C3" s="77"/>
      <c r="D3" s="78"/>
      <c r="E3" s="79"/>
      <c r="F3" s="79"/>
      <c r="G3" s="79"/>
      <c r="H3" s="79"/>
      <c r="I3" s="79"/>
      <c r="J3" s="79"/>
      <c r="K3" s="79"/>
      <c r="L3" s="79"/>
    </row>
    <row r="4" spans="1:12" x14ac:dyDescent="0.15">
      <c r="A4" s="77"/>
      <c r="B4" s="77"/>
      <c r="C4" s="77"/>
      <c r="D4" s="78"/>
      <c r="E4" s="79"/>
      <c r="F4" s="79"/>
      <c r="G4" s="79"/>
      <c r="H4" s="79"/>
      <c r="I4" s="79"/>
      <c r="J4" s="79"/>
      <c r="K4" s="79"/>
      <c r="L4" s="79"/>
    </row>
    <row r="5" spans="1:12" ht="25.5" x14ac:dyDescent="0.15">
      <c r="A5" s="5" t="s">
        <v>4</v>
      </c>
      <c r="B5" s="6" t="s">
        <v>5</v>
      </c>
      <c r="C5" s="7" t="s">
        <v>6</v>
      </c>
      <c r="D5" s="8" t="s">
        <v>8</v>
      </c>
      <c r="E5" s="8" t="s">
        <v>9</v>
      </c>
      <c r="F5" s="8" t="s">
        <v>10</v>
      </c>
      <c r="G5" s="7" t="s">
        <v>11</v>
      </c>
      <c r="H5" s="19" t="s">
        <v>12</v>
      </c>
      <c r="I5" s="19" t="s">
        <v>13</v>
      </c>
      <c r="J5" s="19" t="s">
        <v>108</v>
      </c>
      <c r="K5" s="19" t="s">
        <v>15</v>
      </c>
      <c r="L5" s="19" t="s">
        <v>16</v>
      </c>
    </row>
    <row r="6" spans="1:12" ht="24.75" x14ac:dyDescent="0.15">
      <c r="A6" s="39" t="s">
        <v>17</v>
      </c>
      <c r="B6" s="40" t="s">
        <v>18</v>
      </c>
      <c r="C6" s="41" t="s">
        <v>19</v>
      </c>
      <c r="D6" s="42" t="s">
        <v>21</v>
      </c>
      <c r="E6" s="43" t="s">
        <v>22</v>
      </c>
      <c r="F6" s="43" t="s">
        <v>23</v>
      </c>
      <c r="G6" s="44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9" t="s">
        <v>29</v>
      </c>
    </row>
    <row r="7" spans="1:12" ht="54" x14ac:dyDescent="0.15">
      <c r="A7" s="15" t="s">
        <v>175</v>
      </c>
      <c r="B7" s="15" t="s">
        <v>101</v>
      </c>
      <c r="C7" s="15" t="s">
        <v>176</v>
      </c>
      <c r="D7" s="15">
        <v>6300</v>
      </c>
      <c r="E7" s="15"/>
      <c r="F7" s="15">
        <f>D7+E7</f>
        <v>6300</v>
      </c>
      <c r="G7" s="47" t="s">
        <v>39</v>
      </c>
      <c r="H7" s="15">
        <v>21</v>
      </c>
      <c r="I7" s="15">
        <v>22</v>
      </c>
      <c r="J7" s="15" t="s">
        <v>47</v>
      </c>
      <c r="K7" s="15">
        <v>3.9E-2</v>
      </c>
      <c r="L7" s="17" t="s">
        <v>177</v>
      </c>
    </row>
    <row r="8" spans="1:12" x14ac:dyDescent="0.15">
      <c r="D8" s="15">
        <v>6300</v>
      </c>
      <c r="E8" s="15"/>
      <c r="F8" s="15">
        <f t="shared" ref="F8:F13" si="0">D8+E8</f>
        <v>6300</v>
      </c>
      <c r="G8" s="15" t="s">
        <v>40</v>
      </c>
      <c r="H8" s="15">
        <v>21</v>
      </c>
      <c r="I8" s="15">
        <v>22</v>
      </c>
      <c r="J8" s="15" t="s">
        <v>47</v>
      </c>
      <c r="K8" s="15">
        <v>3.9E-2</v>
      </c>
      <c r="L8" s="15"/>
    </row>
    <row r="9" spans="1:12" x14ac:dyDescent="0.15">
      <c r="D9" s="15">
        <v>6300</v>
      </c>
      <c r="E9" s="15"/>
      <c r="F9" s="15">
        <f t="shared" si="0"/>
        <v>6300</v>
      </c>
      <c r="G9" s="15" t="s">
        <v>41</v>
      </c>
      <c r="H9" s="15">
        <v>21</v>
      </c>
      <c r="I9" s="15">
        <v>22</v>
      </c>
      <c r="J9" s="15" t="s">
        <v>47</v>
      </c>
      <c r="K9" s="15">
        <v>3.9E-2</v>
      </c>
      <c r="L9" s="15"/>
    </row>
    <row r="10" spans="1:12" x14ac:dyDescent="0.15">
      <c r="D10" s="15">
        <v>6300</v>
      </c>
      <c r="E10" s="15"/>
      <c r="F10" s="15">
        <f t="shared" si="0"/>
        <v>6300</v>
      </c>
      <c r="G10" s="15" t="s">
        <v>42</v>
      </c>
      <c r="H10" s="15">
        <v>21</v>
      </c>
      <c r="I10" s="15">
        <v>22</v>
      </c>
      <c r="J10" s="15" t="s">
        <v>47</v>
      </c>
      <c r="K10" s="15">
        <v>3.9E-2</v>
      </c>
      <c r="L10" s="15"/>
    </row>
    <row r="11" spans="1:12" x14ac:dyDescent="0.15">
      <c r="D11" s="15">
        <v>6300</v>
      </c>
      <c r="E11" s="15"/>
      <c r="F11" s="15">
        <f t="shared" si="0"/>
        <v>6300</v>
      </c>
      <c r="G11" s="15" t="s">
        <v>43</v>
      </c>
      <c r="H11" s="15">
        <v>21</v>
      </c>
      <c r="I11" s="15">
        <v>22</v>
      </c>
      <c r="J11" s="15" t="s">
        <v>47</v>
      </c>
      <c r="K11" s="15">
        <v>3.9E-2</v>
      </c>
      <c r="L11" s="15"/>
    </row>
    <row r="12" spans="1:12" x14ac:dyDescent="0.15">
      <c r="D12" s="15">
        <v>6300</v>
      </c>
      <c r="E12" s="15"/>
      <c r="F12" s="15">
        <f t="shared" si="0"/>
        <v>6300</v>
      </c>
      <c r="G12" s="15" t="s">
        <v>44</v>
      </c>
      <c r="H12" s="15">
        <v>21</v>
      </c>
      <c r="I12" s="15">
        <v>22</v>
      </c>
      <c r="J12" s="15" t="s">
        <v>47</v>
      </c>
      <c r="K12" s="15">
        <v>3.9E-2</v>
      </c>
      <c r="L12" s="15"/>
    </row>
    <row r="13" spans="1:12" x14ac:dyDescent="0.15">
      <c r="D13" s="15">
        <v>2220</v>
      </c>
      <c r="E13" s="15">
        <v>800</v>
      </c>
      <c r="F13" s="15">
        <f t="shared" si="0"/>
        <v>3020</v>
      </c>
      <c r="G13" s="15" t="s">
        <v>45</v>
      </c>
      <c r="H13" s="15">
        <v>10</v>
      </c>
      <c r="I13" s="15">
        <v>11</v>
      </c>
      <c r="J13" s="15" t="s">
        <v>118</v>
      </c>
      <c r="K13" s="15">
        <v>2.5000000000000001E-2</v>
      </c>
      <c r="L13" s="15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70" t="s">
        <v>1</v>
      </c>
      <c r="B16" s="71"/>
      <c r="C16" s="71"/>
      <c r="D16" s="71"/>
      <c r="E16" s="71"/>
      <c r="F16" s="71"/>
      <c r="G16" s="72"/>
      <c r="H16" s="71"/>
      <c r="I16" s="71"/>
      <c r="J16" s="71"/>
      <c r="K16" s="71"/>
      <c r="L16" s="48"/>
    </row>
    <row r="17" spans="1:12" ht="15" x14ac:dyDescent="0.15">
      <c r="A17" s="73" t="s">
        <v>2</v>
      </c>
      <c r="B17" s="73"/>
      <c r="C17" s="73"/>
      <c r="D17" s="74">
        <v>45643</v>
      </c>
      <c r="E17" s="74"/>
      <c r="F17" s="74"/>
      <c r="G17" s="75"/>
      <c r="H17" s="74"/>
      <c r="I17" s="74"/>
      <c r="J17" s="74"/>
      <c r="K17" s="74"/>
      <c r="L17" s="48"/>
    </row>
    <row r="18" spans="1:12" x14ac:dyDescent="0.15">
      <c r="A18" s="76" t="s">
        <v>3</v>
      </c>
      <c r="B18" s="77"/>
      <c r="C18" s="77"/>
      <c r="D18" s="78"/>
      <c r="E18" s="79"/>
      <c r="F18" s="79"/>
      <c r="G18" s="79"/>
      <c r="H18" s="79"/>
      <c r="I18" s="79"/>
      <c r="J18" s="79"/>
      <c r="K18" s="79"/>
      <c r="L18" s="79"/>
    </row>
    <row r="19" spans="1:12" x14ac:dyDescent="0.15">
      <c r="A19" s="77"/>
      <c r="B19" s="77"/>
      <c r="C19" s="77"/>
      <c r="D19" s="78"/>
      <c r="E19" s="79"/>
      <c r="F19" s="79"/>
      <c r="G19" s="79"/>
      <c r="H19" s="79"/>
      <c r="I19" s="79"/>
      <c r="J19" s="79"/>
      <c r="K19" s="79"/>
      <c r="L19" s="79"/>
    </row>
    <row r="20" spans="1:12" ht="25.5" x14ac:dyDescent="0.15">
      <c r="A20" s="5" t="s">
        <v>4</v>
      </c>
      <c r="B20" s="6" t="s">
        <v>5</v>
      </c>
      <c r="C20" s="7" t="s">
        <v>6</v>
      </c>
      <c r="D20" s="8" t="s">
        <v>8</v>
      </c>
      <c r="E20" s="8" t="s">
        <v>9</v>
      </c>
      <c r="F20" s="8" t="s">
        <v>10</v>
      </c>
      <c r="G20" s="7" t="s">
        <v>11</v>
      </c>
      <c r="H20" s="19" t="s">
        <v>12</v>
      </c>
      <c r="I20" s="19" t="s">
        <v>13</v>
      </c>
      <c r="J20" s="19" t="s">
        <v>108</v>
      </c>
      <c r="K20" s="19" t="s">
        <v>15</v>
      </c>
      <c r="L20" s="19" t="s">
        <v>16</v>
      </c>
    </row>
    <row r="21" spans="1:12" ht="24.75" x14ac:dyDescent="0.15">
      <c r="A21" s="39" t="s">
        <v>17</v>
      </c>
      <c r="B21" s="40" t="s">
        <v>18</v>
      </c>
      <c r="C21" s="41" t="s">
        <v>19</v>
      </c>
      <c r="D21" s="42" t="s">
        <v>21</v>
      </c>
      <c r="E21" s="43" t="s">
        <v>22</v>
      </c>
      <c r="F21" s="43" t="s">
        <v>23</v>
      </c>
      <c r="G21" s="44" t="s">
        <v>24</v>
      </c>
      <c r="H21" s="45" t="s">
        <v>25</v>
      </c>
      <c r="I21" s="45" t="s">
        <v>26</v>
      </c>
      <c r="J21" s="45" t="s">
        <v>27</v>
      </c>
      <c r="K21" s="45" t="s">
        <v>28</v>
      </c>
      <c r="L21" s="49" t="s">
        <v>29</v>
      </c>
    </row>
    <row r="22" spans="1:12" ht="54" x14ac:dyDescent="0.15">
      <c r="A22" s="15" t="s">
        <v>175</v>
      </c>
      <c r="B22" s="15" t="s">
        <v>101</v>
      </c>
      <c r="C22" s="15" t="s">
        <v>176</v>
      </c>
      <c r="D22" s="15">
        <v>6300</v>
      </c>
      <c r="E22" s="15"/>
      <c r="F22" s="15">
        <f t="shared" ref="F22:F24" si="1">D22+E22</f>
        <v>6300</v>
      </c>
      <c r="G22" s="47" t="s">
        <v>86</v>
      </c>
      <c r="H22" s="15">
        <v>21</v>
      </c>
      <c r="I22" s="15">
        <v>22</v>
      </c>
      <c r="J22" s="15" t="s">
        <v>47</v>
      </c>
      <c r="K22" s="15">
        <v>3.9E-2</v>
      </c>
      <c r="L22" s="17" t="s">
        <v>178</v>
      </c>
    </row>
    <row r="23" spans="1:12" x14ac:dyDescent="0.15">
      <c r="D23" s="15">
        <v>6300</v>
      </c>
      <c r="E23" s="15"/>
      <c r="F23" s="15">
        <f t="shared" si="1"/>
        <v>6300</v>
      </c>
      <c r="G23" s="15" t="s">
        <v>87</v>
      </c>
      <c r="H23" s="15">
        <v>21</v>
      </c>
      <c r="I23" s="15">
        <v>22</v>
      </c>
      <c r="J23" s="15" t="s">
        <v>47</v>
      </c>
      <c r="K23" s="15">
        <v>3.9E-2</v>
      </c>
      <c r="L23" s="15"/>
    </row>
    <row r="24" spans="1:12" x14ac:dyDescent="0.15">
      <c r="D24" s="15">
        <v>5523</v>
      </c>
      <c r="E24" s="15">
        <v>362</v>
      </c>
      <c r="F24" s="15">
        <f t="shared" si="1"/>
        <v>5885</v>
      </c>
      <c r="G24" s="15" t="s">
        <v>88</v>
      </c>
      <c r="H24" s="15">
        <v>20</v>
      </c>
      <c r="I24" s="15">
        <v>21</v>
      </c>
      <c r="J24" s="15" t="s">
        <v>47</v>
      </c>
      <c r="K24" s="15">
        <v>3.9E-2</v>
      </c>
      <c r="L24" s="15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0.11699999999999999</v>
      </c>
    </row>
    <row r="27" spans="1:12" ht="26.25" x14ac:dyDescent="0.15">
      <c r="A27" s="70" t="s">
        <v>1</v>
      </c>
      <c r="B27" s="71"/>
      <c r="C27" s="71"/>
      <c r="D27" s="71"/>
      <c r="E27" s="71"/>
      <c r="F27" s="71"/>
      <c r="G27" s="72"/>
      <c r="H27" s="71"/>
      <c r="I27" s="71"/>
      <c r="J27" s="71"/>
      <c r="K27" s="71"/>
      <c r="L27" s="48"/>
    </row>
    <row r="28" spans="1:12" ht="15" x14ac:dyDescent="0.15">
      <c r="A28" s="73" t="s">
        <v>2</v>
      </c>
      <c r="B28" s="73"/>
      <c r="C28" s="73"/>
      <c r="D28" s="74">
        <v>45643</v>
      </c>
      <c r="E28" s="74"/>
      <c r="F28" s="74"/>
      <c r="G28" s="75"/>
      <c r="H28" s="74"/>
      <c r="I28" s="74"/>
      <c r="J28" s="74"/>
      <c r="K28" s="74"/>
      <c r="L28" s="48"/>
    </row>
    <row r="29" spans="1:12" x14ac:dyDescent="0.15">
      <c r="A29" s="76" t="s">
        <v>3</v>
      </c>
      <c r="B29" s="77"/>
      <c r="C29" s="77"/>
      <c r="D29" s="78"/>
      <c r="E29" s="79"/>
      <c r="F29" s="79"/>
      <c r="G29" s="79"/>
      <c r="H29" s="79"/>
      <c r="I29" s="79"/>
      <c r="J29" s="79"/>
      <c r="K29" s="79"/>
      <c r="L29" s="79"/>
    </row>
    <row r="30" spans="1:12" x14ac:dyDescent="0.15">
      <c r="A30" s="77"/>
      <c r="B30" s="77"/>
      <c r="C30" s="77"/>
      <c r="D30" s="78"/>
      <c r="E30" s="79"/>
      <c r="F30" s="79"/>
      <c r="G30" s="79"/>
      <c r="H30" s="79"/>
      <c r="I30" s="79"/>
      <c r="J30" s="79"/>
      <c r="K30" s="79"/>
      <c r="L30" s="79"/>
    </row>
    <row r="31" spans="1:12" ht="24.75" x14ac:dyDescent="0.15">
      <c r="A31" s="39" t="s">
        <v>17</v>
      </c>
      <c r="B31" s="40" t="s">
        <v>18</v>
      </c>
      <c r="C31" s="41" t="s">
        <v>19</v>
      </c>
      <c r="D31" s="42" t="s">
        <v>21</v>
      </c>
      <c r="E31" s="43" t="s">
        <v>22</v>
      </c>
      <c r="F31" s="43" t="s">
        <v>23</v>
      </c>
      <c r="G31" s="44" t="s">
        <v>24</v>
      </c>
      <c r="H31" s="45" t="s">
        <v>25</v>
      </c>
      <c r="I31" s="45" t="s">
        <v>26</v>
      </c>
      <c r="J31" s="45" t="s">
        <v>27</v>
      </c>
      <c r="K31" s="45" t="s">
        <v>28</v>
      </c>
      <c r="L31" s="49" t="s">
        <v>29</v>
      </c>
    </row>
    <row r="32" spans="1:12" ht="54" x14ac:dyDescent="0.15">
      <c r="A32" s="15" t="s">
        <v>175</v>
      </c>
      <c r="B32" s="15" t="s">
        <v>179</v>
      </c>
      <c r="C32" s="15" t="s">
        <v>176</v>
      </c>
      <c r="D32" s="15">
        <v>5000</v>
      </c>
      <c r="E32" s="15"/>
      <c r="F32" s="15">
        <f t="shared" ref="F32:F41" si="2">D32+E32</f>
        <v>5000</v>
      </c>
      <c r="G32" s="47" t="s">
        <v>180</v>
      </c>
      <c r="H32" s="15">
        <v>21</v>
      </c>
      <c r="I32" s="15">
        <v>22</v>
      </c>
      <c r="J32" s="15" t="s">
        <v>47</v>
      </c>
      <c r="K32" s="15">
        <v>3.9E-2</v>
      </c>
      <c r="L32" s="17" t="s">
        <v>181</v>
      </c>
    </row>
    <row r="33" spans="1:12" x14ac:dyDescent="0.15">
      <c r="B33" s="15"/>
      <c r="C33" s="15"/>
      <c r="D33" s="15">
        <v>5000</v>
      </c>
      <c r="E33" s="15"/>
      <c r="F33" s="15">
        <f t="shared" si="2"/>
        <v>5000</v>
      </c>
      <c r="G33" s="15" t="s">
        <v>182</v>
      </c>
      <c r="H33" s="15">
        <v>21</v>
      </c>
      <c r="I33" s="15">
        <v>22</v>
      </c>
      <c r="J33" s="15" t="s">
        <v>47</v>
      </c>
      <c r="K33" s="15">
        <v>3.9E-2</v>
      </c>
      <c r="L33" s="15"/>
    </row>
    <row r="34" spans="1:12" x14ac:dyDescent="0.15">
      <c r="B34" s="15"/>
      <c r="C34" s="15"/>
      <c r="D34" s="15">
        <v>5000</v>
      </c>
      <c r="E34" s="15"/>
      <c r="F34" s="15">
        <f t="shared" si="2"/>
        <v>5000</v>
      </c>
      <c r="G34" s="15" t="s">
        <v>183</v>
      </c>
      <c r="H34" s="15">
        <v>21</v>
      </c>
      <c r="I34" s="15">
        <v>22</v>
      </c>
      <c r="J34" s="15" t="s">
        <v>47</v>
      </c>
      <c r="K34" s="15">
        <v>3.9E-2</v>
      </c>
      <c r="L34" s="15"/>
    </row>
    <row r="35" spans="1:12" x14ac:dyDescent="0.15">
      <c r="B35" s="15"/>
      <c r="C35" s="15"/>
      <c r="D35" s="15">
        <v>5000</v>
      </c>
      <c r="E35" s="15"/>
      <c r="F35" s="15">
        <f t="shared" si="2"/>
        <v>5000</v>
      </c>
      <c r="G35" s="15" t="s">
        <v>184</v>
      </c>
      <c r="H35" s="15">
        <v>21</v>
      </c>
      <c r="I35" s="15">
        <v>22</v>
      </c>
      <c r="J35" s="15" t="s">
        <v>47</v>
      </c>
      <c r="K35" s="15">
        <v>3.9E-2</v>
      </c>
      <c r="L35" s="15"/>
    </row>
    <row r="36" spans="1:12" x14ac:dyDescent="0.15">
      <c r="B36" s="15"/>
      <c r="C36" s="15"/>
      <c r="D36" s="15">
        <v>5000</v>
      </c>
      <c r="E36" s="15"/>
      <c r="F36" s="15">
        <f t="shared" si="2"/>
        <v>5000</v>
      </c>
      <c r="G36" s="15" t="s">
        <v>185</v>
      </c>
      <c r="H36" s="15">
        <v>21</v>
      </c>
      <c r="I36" s="15">
        <v>22</v>
      </c>
      <c r="J36" s="15" t="s">
        <v>47</v>
      </c>
      <c r="K36" s="15">
        <v>3.9E-2</v>
      </c>
      <c r="L36" s="15"/>
    </row>
    <row r="37" spans="1:12" x14ac:dyDescent="0.15">
      <c r="B37" s="15"/>
      <c r="C37" s="15"/>
      <c r="D37" s="15">
        <v>5000</v>
      </c>
      <c r="E37" s="15"/>
      <c r="F37" s="15">
        <f t="shared" si="2"/>
        <v>5000</v>
      </c>
      <c r="G37" s="15" t="s">
        <v>186</v>
      </c>
      <c r="H37" s="15">
        <v>21</v>
      </c>
      <c r="I37" s="15">
        <v>22</v>
      </c>
      <c r="J37" s="15" t="s">
        <v>47</v>
      </c>
      <c r="K37" s="15">
        <v>3.9E-2</v>
      </c>
      <c r="L37" s="15"/>
    </row>
    <row r="38" spans="1:12" x14ac:dyDescent="0.15">
      <c r="B38" s="15"/>
      <c r="C38" s="15"/>
      <c r="D38" s="15">
        <v>5000</v>
      </c>
      <c r="E38" s="15"/>
      <c r="F38" s="15">
        <f t="shared" si="2"/>
        <v>5000</v>
      </c>
      <c r="G38" s="15" t="s">
        <v>187</v>
      </c>
      <c r="H38" s="15">
        <v>21</v>
      </c>
      <c r="I38" s="15">
        <v>22</v>
      </c>
      <c r="J38" s="15" t="s">
        <v>47</v>
      </c>
      <c r="K38" s="15">
        <v>3.9E-2</v>
      </c>
      <c r="L38" s="15"/>
    </row>
    <row r="39" spans="1:12" x14ac:dyDescent="0.15">
      <c r="B39" s="15"/>
      <c r="C39" s="15"/>
      <c r="D39" s="15">
        <v>5000</v>
      </c>
      <c r="E39" s="15"/>
      <c r="F39" s="15">
        <f t="shared" si="2"/>
        <v>5000</v>
      </c>
      <c r="G39" s="15" t="s">
        <v>188</v>
      </c>
      <c r="H39" s="15">
        <v>21</v>
      </c>
      <c r="I39" s="15">
        <v>22</v>
      </c>
      <c r="J39" s="15" t="s">
        <v>47</v>
      </c>
      <c r="K39" s="15">
        <v>3.9E-2</v>
      </c>
      <c r="L39" s="15"/>
    </row>
    <row r="40" spans="1:12" x14ac:dyDescent="0.15">
      <c r="B40" s="15"/>
      <c r="C40" s="15"/>
      <c r="D40" s="15">
        <v>5000</v>
      </c>
      <c r="E40" s="15"/>
      <c r="F40" s="15">
        <f t="shared" si="2"/>
        <v>5000</v>
      </c>
      <c r="G40" s="15" t="s">
        <v>189</v>
      </c>
      <c r="H40" s="15">
        <v>21</v>
      </c>
      <c r="I40" s="15">
        <v>22</v>
      </c>
      <c r="J40" s="15" t="s">
        <v>47</v>
      </c>
      <c r="K40" s="15">
        <v>3.9E-2</v>
      </c>
      <c r="L40" s="15"/>
    </row>
    <row r="41" spans="1:12" x14ac:dyDescent="0.15">
      <c r="B41" s="15"/>
      <c r="C41" s="15"/>
      <c r="D41" s="15">
        <v>3000</v>
      </c>
      <c r="E41" s="15">
        <v>960</v>
      </c>
      <c r="F41" s="15">
        <f t="shared" si="2"/>
        <v>3960</v>
      </c>
      <c r="G41" s="15" t="s">
        <v>190</v>
      </c>
      <c r="H41" s="15">
        <v>17</v>
      </c>
      <c r="I41" s="15">
        <v>18</v>
      </c>
      <c r="J41" s="15" t="s">
        <v>47</v>
      </c>
      <c r="K41" s="15">
        <v>3.9E-2</v>
      </c>
      <c r="L41" s="15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0.38999999999999996</v>
      </c>
    </row>
    <row r="44" spans="1:12" ht="26.25" x14ac:dyDescent="0.15">
      <c r="A44" s="70" t="s">
        <v>1</v>
      </c>
      <c r="B44" s="71"/>
      <c r="C44" s="71"/>
      <c r="D44" s="71"/>
      <c r="E44" s="71"/>
      <c r="F44" s="71"/>
      <c r="G44" s="72"/>
      <c r="H44" s="71"/>
      <c r="I44" s="71"/>
      <c r="J44" s="71"/>
      <c r="K44" s="71"/>
      <c r="L44" s="48"/>
    </row>
    <row r="45" spans="1:12" ht="15" x14ac:dyDescent="0.15">
      <c r="A45" s="73" t="s">
        <v>2</v>
      </c>
      <c r="B45" s="73"/>
      <c r="C45" s="73"/>
      <c r="D45" s="74">
        <v>45643</v>
      </c>
      <c r="E45" s="74"/>
      <c r="F45" s="74"/>
      <c r="G45" s="75"/>
      <c r="H45" s="74"/>
      <c r="I45" s="74"/>
      <c r="J45" s="74"/>
      <c r="K45" s="74"/>
      <c r="L45" s="48"/>
    </row>
    <row r="46" spans="1:12" x14ac:dyDescent="0.15">
      <c r="A46" s="76" t="s">
        <v>3</v>
      </c>
      <c r="B46" s="77"/>
      <c r="C46" s="77"/>
      <c r="D46" s="78"/>
      <c r="E46" s="79"/>
      <c r="F46" s="79"/>
      <c r="G46" s="79"/>
      <c r="H46" s="79"/>
      <c r="I46" s="79"/>
      <c r="J46" s="79"/>
      <c r="K46" s="79"/>
      <c r="L46" s="79"/>
    </row>
    <row r="47" spans="1:12" x14ac:dyDescent="0.15">
      <c r="A47" s="77"/>
      <c r="B47" s="77"/>
      <c r="C47" s="77"/>
      <c r="D47" s="78"/>
      <c r="E47" s="79"/>
      <c r="F47" s="79"/>
      <c r="G47" s="79"/>
      <c r="H47" s="79"/>
      <c r="I47" s="79"/>
      <c r="J47" s="79"/>
      <c r="K47" s="79"/>
      <c r="L47" s="79"/>
    </row>
    <row r="48" spans="1:12" ht="24.75" x14ac:dyDescent="0.15">
      <c r="A48" s="39" t="s">
        <v>17</v>
      </c>
      <c r="B48" s="40" t="s">
        <v>18</v>
      </c>
      <c r="C48" s="41" t="s">
        <v>19</v>
      </c>
      <c r="D48" s="42" t="s">
        <v>21</v>
      </c>
      <c r="E48" s="43" t="s">
        <v>22</v>
      </c>
      <c r="F48" s="43" t="s">
        <v>23</v>
      </c>
      <c r="G48" s="44" t="s">
        <v>24</v>
      </c>
      <c r="H48" s="45" t="s">
        <v>25</v>
      </c>
      <c r="I48" s="45" t="s">
        <v>26</v>
      </c>
      <c r="J48" s="45" t="s">
        <v>27</v>
      </c>
      <c r="K48" s="45" t="s">
        <v>28</v>
      </c>
      <c r="L48" s="49" t="s">
        <v>29</v>
      </c>
    </row>
    <row r="49" spans="1:12" ht="54" x14ac:dyDescent="0.15">
      <c r="A49" s="15" t="s">
        <v>175</v>
      </c>
      <c r="B49" s="15" t="s">
        <v>179</v>
      </c>
      <c r="C49" s="15" t="s">
        <v>176</v>
      </c>
      <c r="D49" s="15">
        <v>5000</v>
      </c>
      <c r="E49" s="15"/>
      <c r="F49" s="15">
        <f t="shared" ref="F49:F60" si="3">D49+E49</f>
        <v>5000</v>
      </c>
      <c r="G49" s="47" t="s">
        <v>191</v>
      </c>
      <c r="H49" s="15">
        <v>21</v>
      </c>
      <c r="I49" s="15">
        <v>22</v>
      </c>
      <c r="J49" s="15" t="s">
        <v>47</v>
      </c>
      <c r="K49" s="15">
        <v>3.9E-2</v>
      </c>
      <c r="L49" s="17" t="s">
        <v>192</v>
      </c>
    </row>
    <row r="50" spans="1:12" x14ac:dyDescent="0.15">
      <c r="B50" s="15"/>
      <c r="C50" s="15"/>
      <c r="D50" s="15">
        <v>5000</v>
      </c>
      <c r="E50" s="15"/>
      <c r="F50" s="15">
        <f t="shared" si="3"/>
        <v>5000</v>
      </c>
      <c r="G50" s="15" t="s">
        <v>193</v>
      </c>
      <c r="H50" s="15">
        <v>21</v>
      </c>
      <c r="I50" s="15">
        <v>22</v>
      </c>
      <c r="J50" s="15" t="s">
        <v>47</v>
      </c>
      <c r="K50" s="15">
        <v>3.9E-2</v>
      </c>
      <c r="L50" s="15"/>
    </row>
    <row r="51" spans="1:12" x14ac:dyDescent="0.15">
      <c r="B51" s="15"/>
      <c r="C51" s="15"/>
      <c r="D51" s="15">
        <v>5000</v>
      </c>
      <c r="E51" s="15"/>
      <c r="F51" s="15">
        <f t="shared" si="3"/>
        <v>5000</v>
      </c>
      <c r="G51" s="15" t="s">
        <v>194</v>
      </c>
      <c r="H51" s="15">
        <v>21</v>
      </c>
      <c r="I51" s="15">
        <v>22</v>
      </c>
      <c r="J51" s="15" t="s">
        <v>47</v>
      </c>
      <c r="K51" s="15">
        <v>3.9E-2</v>
      </c>
      <c r="L51" s="15"/>
    </row>
    <row r="52" spans="1:12" x14ac:dyDescent="0.15">
      <c r="B52" s="15"/>
      <c r="C52" s="15"/>
      <c r="D52" s="15">
        <v>5000</v>
      </c>
      <c r="E52" s="15"/>
      <c r="F52" s="15">
        <f t="shared" si="3"/>
        <v>5000</v>
      </c>
      <c r="G52" s="15" t="s">
        <v>195</v>
      </c>
      <c r="H52" s="15">
        <v>21</v>
      </c>
      <c r="I52" s="15">
        <v>22</v>
      </c>
      <c r="J52" s="15" t="s">
        <v>47</v>
      </c>
      <c r="K52" s="15">
        <v>3.9E-2</v>
      </c>
      <c r="L52" s="15"/>
    </row>
    <row r="53" spans="1:12" x14ac:dyDescent="0.15">
      <c r="B53" s="15"/>
      <c r="C53" s="15"/>
      <c r="D53" s="15">
        <v>5000</v>
      </c>
      <c r="E53" s="15"/>
      <c r="F53" s="15">
        <f t="shared" si="3"/>
        <v>5000</v>
      </c>
      <c r="G53" s="15" t="s">
        <v>196</v>
      </c>
      <c r="H53" s="15">
        <v>21</v>
      </c>
      <c r="I53" s="15">
        <v>22</v>
      </c>
      <c r="J53" s="15" t="s">
        <v>47</v>
      </c>
      <c r="K53" s="15">
        <v>3.9E-2</v>
      </c>
      <c r="L53" s="15"/>
    </row>
    <row r="54" spans="1:12" x14ac:dyDescent="0.15">
      <c r="B54" s="15"/>
      <c r="C54" s="15"/>
      <c r="D54" s="15">
        <v>5000</v>
      </c>
      <c r="E54" s="15"/>
      <c r="F54" s="15">
        <f t="shared" si="3"/>
        <v>5000</v>
      </c>
      <c r="G54" s="15" t="s">
        <v>197</v>
      </c>
      <c r="H54" s="15">
        <v>21</v>
      </c>
      <c r="I54" s="15">
        <v>22</v>
      </c>
      <c r="J54" s="15" t="s">
        <v>47</v>
      </c>
      <c r="K54" s="15">
        <v>3.9E-2</v>
      </c>
      <c r="L54" s="15"/>
    </row>
    <row r="55" spans="1:12" x14ac:dyDescent="0.15">
      <c r="B55" s="15"/>
      <c r="C55" s="15"/>
      <c r="D55" s="15">
        <v>5000</v>
      </c>
      <c r="E55" s="15"/>
      <c r="F55" s="15">
        <f t="shared" si="3"/>
        <v>5000</v>
      </c>
      <c r="G55" s="15" t="s">
        <v>198</v>
      </c>
      <c r="H55" s="15">
        <v>21</v>
      </c>
      <c r="I55" s="15">
        <v>22</v>
      </c>
      <c r="J55" s="15" t="s">
        <v>47</v>
      </c>
      <c r="K55" s="15">
        <v>3.9E-2</v>
      </c>
      <c r="L55" s="15"/>
    </row>
    <row r="56" spans="1:12" x14ac:dyDescent="0.15">
      <c r="B56" s="15"/>
      <c r="C56" s="15"/>
      <c r="D56" s="15">
        <v>5000</v>
      </c>
      <c r="E56" s="15"/>
      <c r="F56" s="15">
        <f t="shared" si="3"/>
        <v>5000</v>
      </c>
      <c r="G56" s="15" t="s">
        <v>199</v>
      </c>
      <c r="H56" s="15">
        <v>21</v>
      </c>
      <c r="I56" s="15">
        <v>22</v>
      </c>
      <c r="J56" s="15" t="s">
        <v>47</v>
      </c>
      <c r="K56" s="15">
        <v>3.9E-2</v>
      </c>
      <c r="L56" s="15"/>
    </row>
    <row r="57" spans="1:12" x14ac:dyDescent="0.15">
      <c r="B57" s="15"/>
      <c r="C57" s="15"/>
      <c r="D57" s="15">
        <v>5000</v>
      </c>
      <c r="E57" s="15"/>
      <c r="F57" s="15">
        <f t="shared" si="3"/>
        <v>5000</v>
      </c>
      <c r="G57" s="15" t="s">
        <v>200</v>
      </c>
      <c r="H57" s="15">
        <v>21</v>
      </c>
      <c r="I57" s="15">
        <v>22</v>
      </c>
      <c r="J57" s="15" t="s">
        <v>47</v>
      </c>
      <c r="K57" s="15">
        <v>3.9E-2</v>
      </c>
      <c r="L57" s="15"/>
    </row>
    <row r="58" spans="1:12" x14ac:dyDescent="0.15">
      <c r="B58" s="15"/>
      <c r="C58" s="15"/>
      <c r="D58" s="15">
        <v>5000</v>
      </c>
      <c r="E58" s="15"/>
      <c r="F58" s="15">
        <f t="shared" si="3"/>
        <v>5000</v>
      </c>
      <c r="G58" s="15" t="s">
        <v>201</v>
      </c>
      <c r="H58" s="15">
        <v>21</v>
      </c>
      <c r="I58" s="15">
        <v>22</v>
      </c>
      <c r="J58" s="15" t="s">
        <v>47</v>
      </c>
      <c r="K58" s="15">
        <v>3.9E-2</v>
      </c>
      <c r="L58" s="15"/>
    </row>
    <row r="59" spans="1:12" x14ac:dyDescent="0.15">
      <c r="B59" s="15"/>
      <c r="C59" s="15"/>
      <c r="D59" s="15">
        <v>5000</v>
      </c>
      <c r="E59" s="15"/>
      <c r="F59" s="15">
        <f t="shared" si="3"/>
        <v>5000</v>
      </c>
      <c r="G59" s="15" t="s">
        <v>202</v>
      </c>
      <c r="H59" s="15">
        <v>21</v>
      </c>
      <c r="I59" s="15">
        <v>22</v>
      </c>
      <c r="J59" s="15" t="s">
        <v>47</v>
      </c>
      <c r="K59" s="15">
        <v>3.9E-2</v>
      </c>
      <c r="L59" s="15"/>
    </row>
    <row r="60" spans="1:12" x14ac:dyDescent="0.15">
      <c r="B60" s="15"/>
      <c r="C60" s="15"/>
      <c r="D60" s="15">
        <v>1848</v>
      </c>
      <c r="E60" s="15">
        <v>1137</v>
      </c>
      <c r="F60" s="15">
        <f t="shared" si="3"/>
        <v>2985</v>
      </c>
      <c r="G60" s="15" t="s">
        <v>203</v>
      </c>
      <c r="H60" s="15">
        <v>14</v>
      </c>
      <c r="I60" s="15">
        <v>15</v>
      </c>
      <c r="J60" s="15" t="s">
        <v>144</v>
      </c>
      <c r="K60" s="15">
        <v>3.1E-2</v>
      </c>
      <c r="L60" s="15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0.45999999999999996</v>
      </c>
    </row>
  </sheetData>
  <mergeCells count="20"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  <mergeCell ref="A1:K1"/>
    <mergeCell ref="A2:C2"/>
    <mergeCell ref="D2:K2"/>
    <mergeCell ref="A16:K16"/>
    <mergeCell ref="A17:C17"/>
    <mergeCell ref="D17:K17"/>
    <mergeCell ref="A3:C4"/>
    <mergeCell ref="D3:L4"/>
  </mergeCells>
  <phoneticPr fontId="28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70" t="s">
        <v>0</v>
      </c>
      <c r="B1" s="71"/>
      <c r="C1" s="71"/>
      <c r="D1" s="71"/>
      <c r="E1" s="71"/>
      <c r="F1" s="71"/>
      <c r="G1" s="71"/>
      <c r="H1" s="70"/>
      <c r="I1" s="71"/>
      <c r="J1" s="71"/>
      <c r="K1" s="71"/>
      <c r="L1" s="71"/>
      <c r="M1" s="48"/>
    </row>
    <row r="2" spans="1:13" ht="26.25" x14ac:dyDescent="0.15">
      <c r="A2" s="70" t="s">
        <v>1</v>
      </c>
      <c r="B2" s="71"/>
      <c r="C2" s="71"/>
      <c r="D2" s="71"/>
      <c r="E2" s="71"/>
      <c r="F2" s="71"/>
      <c r="G2" s="71"/>
      <c r="H2" s="70"/>
      <c r="I2" s="71"/>
      <c r="J2" s="71"/>
      <c r="K2" s="71"/>
      <c r="L2" s="71"/>
      <c r="M2" s="48"/>
    </row>
    <row r="3" spans="1:13" ht="15" x14ac:dyDescent="0.15">
      <c r="A3" s="73" t="s">
        <v>2</v>
      </c>
      <c r="B3" s="73"/>
      <c r="C3" s="73"/>
      <c r="D3" s="73"/>
      <c r="E3" s="74">
        <v>45633</v>
      </c>
      <c r="F3" s="74"/>
      <c r="G3" s="74"/>
      <c r="H3" s="74"/>
      <c r="I3" s="74"/>
      <c r="J3" s="74"/>
      <c r="K3" s="74"/>
      <c r="L3" s="74"/>
      <c r="M3" s="48"/>
    </row>
    <row r="4" spans="1:13" x14ac:dyDescent="0.15">
      <c r="A4" s="76" t="s">
        <v>3</v>
      </c>
      <c r="B4" s="77"/>
      <c r="C4" s="77"/>
      <c r="D4" s="77"/>
      <c r="E4" s="78"/>
      <c r="F4" s="79"/>
      <c r="G4" s="79"/>
      <c r="H4" s="79"/>
      <c r="I4" s="79"/>
      <c r="J4" s="79"/>
      <c r="K4" s="79"/>
      <c r="L4" s="79"/>
      <c r="M4" s="79"/>
    </row>
    <row r="5" spans="1:13" x14ac:dyDescent="0.15">
      <c r="A5" s="77"/>
      <c r="B5" s="77"/>
      <c r="C5" s="77"/>
      <c r="D5" s="77"/>
      <c r="E5" s="78"/>
      <c r="F5" s="79"/>
      <c r="G5" s="79"/>
      <c r="H5" s="79"/>
      <c r="I5" s="79"/>
      <c r="J5" s="79"/>
      <c r="K5" s="79"/>
      <c r="L5" s="79"/>
      <c r="M5" s="79"/>
    </row>
    <row r="6" spans="1:13" ht="15" x14ac:dyDescent="0.15">
      <c r="A6" s="48"/>
      <c r="B6" s="48"/>
      <c r="C6" s="48"/>
      <c r="D6" s="48"/>
      <c r="E6" s="59"/>
      <c r="F6" s="60"/>
      <c r="G6" s="59"/>
      <c r="H6" s="59"/>
      <c r="I6" s="59"/>
      <c r="J6" s="59"/>
      <c r="K6" s="59"/>
      <c r="L6" s="59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39" t="s">
        <v>17</v>
      </c>
      <c r="B8" s="40" t="s">
        <v>18</v>
      </c>
      <c r="C8" s="40" t="s">
        <v>19</v>
      </c>
      <c r="D8" s="41" t="s">
        <v>20</v>
      </c>
      <c r="E8" s="42" t="s">
        <v>21</v>
      </c>
      <c r="F8" s="43" t="s">
        <v>22</v>
      </c>
      <c r="G8" s="43" t="s">
        <v>23</v>
      </c>
      <c r="H8" s="44" t="s">
        <v>24</v>
      </c>
      <c r="I8" s="45" t="s">
        <v>25</v>
      </c>
      <c r="J8" s="45" t="s">
        <v>26</v>
      </c>
      <c r="K8" s="45" t="s">
        <v>27</v>
      </c>
      <c r="L8" s="45" t="s">
        <v>28</v>
      </c>
      <c r="M8" s="49" t="s">
        <v>29</v>
      </c>
    </row>
    <row r="9" spans="1:13" ht="60" customHeight="1" x14ac:dyDescent="0.15">
      <c r="A9" s="61" t="s">
        <v>204</v>
      </c>
      <c r="B9" s="62" t="s">
        <v>205</v>
      </c>
      <c r="C9" s="62" t="s">
        <v>30</v>
      </c>
      <c r="D9" s="63" t="s">
        <v>206</v>
      </c>
      <c r="E9" s="64">
        <v>13005</v>
      </c>
      <c r="F9" s="65">
        <v>495</v>
      </c>
      <c r="G9" s="65">
        <f t="shared" ref="G9:G16" si="0">E9+F9</f>
        <v>13500</v>
      </c>
      <c r="H9" s="80" t="s">
        <v>32</v>
      </c>
      <c r="I9" s="80" t="s">
        <v>207</v>
      </c>
      <c r="J9" s="80" t="s">
        <v>208</v>
      </c>
      <c r="K9" s="80" t="s">
        <v>209</v>
      </c>
      <c r="L9" s="82">
        <f>0.4*0.3*0.23</f>
        <v>2.76E-2</v>
      </c>
      <c r="M9" s="15"/>
    </row>
    <row r="10" spans="1:13" ht="60" customHeight="1" x14ac:dyDescent="0.15">
      <c r="A10" s="61" t="s">
        <v>204</v>
      </c>
      <c r="B10" s="62" t="s">
        <v>205</v>
      </c>
      <c r="C10" s="62" t="s">
        <v>30</v>
      </c>
      <c r="D10" s="63" t="s">
        <v>31</v>
      </c>
      <c r="E10" s="64">
        <v>16732</v>
      </c>
      <c r="F10" s="65">
        <v>268</v>
      </c>
      <c r="G10" s="65">
        <f t="shared" si="0"/>
        <v>17000</v>
      </c>
      <c r="H10" s="81"/>
      <c r="I10" s="81"/>
      <c r="J10" s="81"/>
      <c r="K10" s="81"/>
      <c r="L10" s="83"/>
      <c r="M10" s="15"/>
    </row>
    <row r="11" spans="1:13" ht="60" customHeight="1" x14ac:dyDescent="0.15">
      <c r="A11" s="61" t="s">
        <v>204</v>
      </c>
      <c r="B11" s="62" t="s">
        <v>205</v>
      </c>
      <c r="C11" s="62" t="s">
        <v>30</v>
      </c>
      <c r="D11" s="67" t="s">
        <v>35</v>
      </c>
      <c r="E11" s="64">
        <v>30539</v>
      </c>
      <c r="F11" s="65">
        <v>461</v>
      </c>
      <c r="G11" s="65">
        <f t="shared" si="0"/>
        <v>31000</v>
      </c>
      <c r="H11" s="81"/>
      <c r="I11" s="81"/>
      <c r="J11" s="81"/>
      <c r="K11" s="81"/>
      <c r="L11" s="83"/>
      <c r="M11" s="15"/>
    </row>
    <row r="12" spans="1:13" ht="60" customHeight="1" x14ac:dyDescent="0.15">
      <c r="A12" s="61" t="s">
        <v>204</v>
      </c>
      <c r="B12" s="62" t="s">
        <v>205</v>
      </c>
      <c r="C12" s="62" t="s">
        <v>30</v>
      </c>
      <c r="D12" s="67" t="s">
        <v>36</v>
      </c>
      <c r="E12" s="64">
        <v>23827</v>
      </c>
      <c r="F12" s="65">
        <v>373</v>
      </c>
      <c r="G12" s="65">
        <f t="shared" si="0"/>
        <v>24200</v>
      </c>
      <c r="H12" s="81"/>
      <c r="I12" s="81"/>
      <c r="J12" s="81"/>
      <c r="K12" s="81"/>
      <c r="L12" s="83"/>
      <c r="M12" s="15"/>
    </row>
    <row r="13" spans="1:13" ht="60" customHeight="1" x14ac:dyDescent="0.15">
      <c r="A13" s="61" t="s">
        <v>204</v>
      </c>
      <c r="B13" s="62" t="s">
        <v>210</v>
      </c>
      <c r="C13" s="62" t="s">
        <v>30</v>
      </c>
      <c r="D13" s="67" t="s">
        <v>211</v>
      </c>
      <c r="E13" s="64">
        <v>15996</v>
      </c>
      <c r="F13" s="65">
        <v>504</v>
      </c>
      <c r="G13" s="65">
        <f t="shared" si="0"/>
        <v>16500</v>
      </c>
      <c r="H13" s="81"/>
      <c r="I13" s="81"/>
      <c r="J13" s="81"/>
      <c r="K13" s="81"/>
      <c r="L13" s="83"/>
      <c r="M13" s="15"/>
    </row>
    <row r="14" spans="1:13" ht="60" customHeight="1" x14ac:dyDescent="0.15">
      <c r="A14" s="61" t="s">
        <v>204</v>
      </c>
      <c r="B14" s="62" t="s">
        <v>210</v>
      </c>
      <c r="C14" s="62" t="s">
        <v>30</v>
      </c>
      <c r="D14" s="67" t="s">
        <v>38</v>
      </c>
      <c r="E14" s="64">
        <v>41474</v>
      </c>
      <c r="F14" s="65">
        <v>426</v>
      </c>
      <c r="G14" s="65">
        <f t="shared" si="0"/>
        <v>41900</v>
      </c>
      <c r="H14" s="81"/>
      <c r="I14" s="81"/>
      <c r="J14" s="81"/>
      <c r="K14" s="81"/>
      <c r="L14" s="83"/>
      <c r="M14" s="15"/>
    </row>
    <row r="15" spans="1:13" ht="60" customHeight="1" x14ac:dyDescent="0.15">
      <c r="A15" s="61" t="s">
        <v>204</v>
      </c>
      <c r="B15" s="62" t="s">
        <v>210</v>
      </c>
      <c r="C15" s="62" t="s">
        <v>30</v>
      </c>
      <c r="D15" s="63" t="s">
        <v>212</v>
      </c>
      <c r="E15" s="64">
        <v>40746</v>
      </c>
      <c r="F15" s="65">
        <v>454</v>
      </c>
      <c r="G15" s="65">
        <f t="shared" si="0"/>
        <v>41200</v>
      </c>
      <c r="H15" s="81"/>
      <c r="I15" s="81"/>
      <c r="J15" s="81"/>
      <c r="K15" s="81"/>
      <c r="L15" s="83"/>
      <c r="M15" s="15"/>
    </row>
    <row r="16" spans="1:13" ht="60" customHeight="1" x14ac:dyDescent="0.15">
      <c r="A16" s="61" t="s">
        <v>204</v>
      </c>
      <c r="B16" s="62" t="s">
        <v>213</v>
      </c>
      <c r="C16" s="62" t="s">
        <v>30</v>
      </c>
      <c r="D16" s="67" t="s">
        <v>214</v>
      </c>
      <c r="E16" s="64">
        <v>6632</v>
      </c>
      <c r="F16" s="65">
        <v>368</v>
      </c>
      <c r="G16" s="65">
        <f t="shared" si="0"/>
        <v>7000</v>
      </c>
      <c r="H16" s="81"/>
      <c r="I16" s="81"/>
      <c r="J16" s="81"/>
      <c r="K16" s="81"/>
      <c r="L16" s="83"/>
      <c r="M16" s="15"/>
    </row>
    <row r="17" spans="1:12" ht="18" customHeight="1" x14ac:dyDescent="0.15">
      <c r="A17" t="s">
        <v>34</v>
      </c>
      <c r="B17" s="57"/>
      <c r="C17" s="57"/>
      <c r="E17" s="15">
        <f t="shared" ref="E17:G17" si="1">SUM(E9:E16)</f>
        <v>188951</v>
      </c>
      <c r="F17" s="15">
        <f t="shared" si="1"/>
        <v>3349</v>
      </c>
      <c r="G17" s="15">
        <f t="shared" si="1"/>
        <v>192300</v>
      </c>
      <c r="H17" s="24">
        <v>1</v>
      </c>
      <c r="I17" s="24">
        <v>12</v>
      </c>
      <c r="J17" s="24">
        <v>13</v>
      </c>
      <c r="K17" s="15"/>
      <c r="L17" s="24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8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70" t="s">
        <v>1</v>
      </c>
      <c r="B1" s="71"/>
      <c r="C1" s="71"/>
      <c r="D1" s="71"/>
      <c r="E1" s="71"/>
      <c r="F1" s="71"/>
      <c r="G1" s="72"/>
      <c r="H1" s="71"/>
      <c r="I1" s="71"/>
      <c r="J1" s="71"/>
      <c r="K1" s="71"/>
      <c r="L1" s="48"/>
    </row>
    <row r="2" spans="1:12" ht="15" x14ac:dyDescent="0.15">
      <c r="A2" s="73" t="s">
        <v>2</v>
      </c>
      <c r="B2" s="73"/>
      <c r="C2" s="73"/>
      <c r="D2" s="74">
        <v>45705</v>
      </c>
      <c r="E2" s="74"/>
      <c r="F2" s="74"/>
      <c r="G2" s="75"/>
      <c r="H2" s="74"/>
      <c r="I2" s="74"/>
      <c r="J2" s="74"/>
      <c r="K2" s="74"/>
      <c r="L2" s="48"/>
    </row>
    <row r="3" spans="1:12" x14ac:dyDescent="0.15">
      <c r="A3" s="76" t="s">
        <v>3</v>
      </c>
      <c r="B3" s="77"/>
      <c r="C3" s="77"/>
      <c r="D3" s="78"/>
      <c r="E3" s="79"/>
      <c r="F3" s="79"/>
      <c r="G3" s="79"/>
      <c r="H3" s="79"/>
      <c r="I3" s="79"/>
      <c r="J3" s="79"/>
      <c r="K3" s="79"/>
      <c r="L3" s="79"/>
    </row>
    <row r="4" spans="1:12" x14ac:dyDescent="0.15">
      <c r="A4" s="77"/>
      <c r="B4" s="77"/>
      <c r="C4" s="77"/>
      <c r="D4" s="78"/>
      <c r="E4" s="79"/>
      <c r="F4" s="79"/>
      <c r="G4" s="79"/>
      <c r="H4" s="79"/>
      <c r="I4" s="79"/>
      <c r="J4" s="79"/>
      <c r="K4" s="79"/>
      <c r="L4" s="79"/>
    </row>
    <row r="5" spans="1:12" ht="25.5" x14ac:dyDescent="0.15">
      <c r="A5" s="5" t="s">
        <v>4</v>
      </c>
      <c r="B5" s="6" t="s">
        <v>5</v>
      </c>
      <c r="C5" s="7" t="s">
        <v>6</v>
      </c>
      <c r="D5" s="8" t="s">
        <v>8</v>
      </c>
      <c r="E5" s="8" t="s">
        <v>9</v>
      </c>
      <c r="F5" s="8" t="s">
        <v>10</v>
      </c>
      <c r="G5" s="7" t="s">
        <v>11</v>
      </c>
      <c r="H5" s="19" t="s">
        <v>12</v>
      </c>
      <c r="I5" s="19" t="s">
        <v>13</v>
      </c>
      <c r="J5" s="19" t="s">
        <v>108</v>
      </c>
      <c r="K5" s="19" t="s">
        <v>15</v>
      </c>
      <c r="L5" s="19" t="s">
        <v>16</v>
      </c>
    </row>
    <row r="6" spans="1:12" ht="24.75" x14ac:dyDescent="0.15">
      <c r="A6" s="39" t="s">
        <v>17</v>
      </c>
      <c r="B6" s="40" t="s">
        <v>18</v>
      </c>
      <c r="C6" s="41" t="s">
        <v>19</v>
      </c>
      <c r="D6" s="42" t="s">
        <v>21</v>
      </c>
      <c r="E6" s="43" t="s">
        <v>22</v>
      </c>
      <c r="F6" s="43" t="s">
        <v>23</v>
      </c>
      <c r="G6" s="44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9" t="s">
        <v>29</v>
      </c>
    </row>
    <row r="7" spans="1:12" ht="40.5" x14ac:dyDescent="0.15">
      <c r="A7" s="15" t="s">
        <v>215</v>
      </c>
      <c r="B7" s="15" t="s">
        <v>101</v>
      </c>
      <c r="C7" s="15" t="s">
        <v>216</v>
      </c>
      <c r="D7" s="15">
        <v>6300</v>
      </c>
      <c r="E7" s="15"/>
      <c r="F7" s="15">
        <f>D7+E7</f>
        <v>6300</v>
      </c>
      <c r="G7" s="47" t="s">
        <v>89</v>
      </c>
      <c r="H7" s="15">
        <v>21</v>
      </c>
      <c r="I7" s="15">
        <v>22</v>
      </c>
      <c r="J7" s="15" t="s">
        <v>47</v>
      </c>
      <c r="K7" s="15">
        <v>3.9E-2</v>
      </c>
      <c r="L7" s="17" t="s">
        <v>217</v>
      </c>
    </row>
    <row r="8" spans="1:12" x14ac:dyDescent="0.15">
      <c r="D8" s="15">
        <v>6300</v>
      </c>
      <c r="E8" s="15"/>
      <c r="F8" s="15">
        <f>D8+E8</f>
        <v>6300</v>
      </c>
      <c r="G8" s="15" t="s">
        <v>90</v>
      </c>
      <c r="H8" s="15">
        <v>21</v>
      </c>
      <c r="I8" s="15">
        <v>22</v>
      </c>
      <c r="J8" s="15" t="s">
        <v>47</v>
      </c>
      <c r="K8" s="15">
        <v>3.9E-2</v>
      </c>
      <c r="L8" s="15"/>
    </row>
    <row r="9" spans="1:12" x14ac:dyDescent="0.15">
      <c r="D9" s="15">
        <v>6300</v>
      </c>
      <c r="E9" s="15"/>
      <c r="F9" s="15">
        <f>D9+E9</f>
        <v>6300</v>
      </c>
      <c r="G9" s="15" t="s">
        <v>91</v>
      </c>
      <c r="H9" s="15">
        <v>21</v>
      </c>
      <c r="I9" s="15">
        <v>22</v>
      </c>
      <c r="J9" s="15" t="s">
        <v>47</v>
      </c>
      <c r="K9" s="15">
        <v>3.9E-2</v>
      </c>
      <c r="L9" s="15"/>
    </row>
    <row r="10" spans="1:12" x14ac:dyDescent="0.15">
      <c r="D10" s="15">
        <v>1100</v>
      </c>
      <c r="E10" s="15">
        <v>400</v>
      </c>
      <c r="F10" s="15">
        <f>D10+E10</f>
        <v>1500</v>
      </c>
      <c r="G10" s="15" t="s">
        <v>92</v>
      </c>
      <c r="H10" s="15">
        <v>10</v>
      </c>
      <c r="I10" s="15">
        <v>11</v>
      </c>
      <c r="J10" s="15" t="s">
        <v>118</v>
      </c>
      <c r="K10" s="15">
        <v>2.5000000000000001E-2</v>
      </c>
      <c r="L10" s="15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70" t="s">
        <v>1</v>
      </c>
      <c r="B13" s="71"/>
      <c r="C13" s="71"/>
      <c r="D13" s="71"/>
      <c r="E13" s="71"/>
      <c r="F13" s="71"/>
      <c r="G13" s="72"/>
      <c r="H13" s="71"/>
      <c r="I13" s="71"/>
      <c r="J13" s="71"/>
      <c r="K13" s="71"/>
      <c r="L13" s="48"/>
    </row>
    <row r="14" spans="1:12" ht="15" x14ac:dyDescent="0.15">
      <c r="A14" s="73" t="s">
        <v>2</v>
      </c>
      <c r="B14" s="73"/>
      <c r="C14" s="73"/>
      <c r="D14" s="74">
        <v>45705</v>
      </c>
      <c r="E14" s="74"/>
      <c r="F14" s="74"/>
      <c r="G14" s="75"/>
      <c r="H14" s="74"/>
      <c r="I14" s="74"/>
      <c r="J14" s="74"/>
      <c r="K14" s="74"/>
      <c r="L14" s="48"/>
    </row>
    <row r="15" spans="1:12" x14ac:dyDescent="0.15">
      <c r="A15" s="76" t="s">
        <v>3</v>
      </c>
      <c r="B15" s="77"/>
      <c r="C15" s="77"/>
      <c r="D15" s="78"/>
      <c r="E15" s="79"/>
      <c r="F15" s="79"/>
      <c r="G15" s="79"/>
      <c r="H15" s="79"/>
      <c r="I15" s="79"/>
      <c r="J15" s="79"/>
      <c r="K15" s="79"/>
      <c r="L15" s="79"/>
    </row>
    <row r="16" spans="1:12" x14ac:dyDescent="0.15">
      <c r="A16" s="77"/>
      <c r="B16" s="77"/>
      <c r="C16" s="77"/>
      <c r="D16" s="78"/>
      <c r="E16" s="79"/>
      <c r="F16" s="79"/>
      <c r="G16" s="79"/>
      <c r="H16" s="79"/>
      <c r="I16" s="79"/>
      <c r="J16" s="79"/>
      <c r="K16" s="79"/>
      <c r="L16" s="79"/>
    </row>
    <row r="17" spans="1:12" ht="24.75" x14ac:dyDescent="0.15">
      <c r="A17" s="39" t="s">
        <v>17</v>
      </c>
      <c r="B17" s="40" t="s">
        <v>18</v>
      </c>
      <c r="C17" s="41" t="s">
        <v>19</v>
      </c>
      <c r="D17" s="42" t="s">
        <v>21</v>
      </c>
      <c r="E17" s="43" t="s">
        <v>22</v>
      </c>
      <c r="F17" s="43" t="s">
        <v>23</v>
      </c>
      <c r="G17" s="44" t="s">
        <v>24</v>
      </c>
      <c r="H17" s="45" t="s">
        <v>25</v>
      </c>
      <c r="I17" s="45" t="s">
        <v>26</v>
      </c>
      <c r="J17" s="45" t="s">
        <v>27</v>
      </c>
      <c r="K17" s="45" t="s">
        <v>28</v>
      </c>
      <c r="L17" s="49" t="s">
        <v>29</v>
      </c>
    </row>
    <row r="18" spans="1:12" ht="40.5" x14ac:dyDescent="0.15">
      <c r="A18" s="15" t="s">
        <v>215</v>
      </c>
      <c r="B18" s="15" t="s">
        <v>101</v>
      </c>
      <c r="C18" s="15" t="s">
        <v>216</v>
      </c>
      <c r="D18" s="15">
        <v>6000</v>
      </c>
      <c r="E18" s="15">
        <v>300</v>
      </c>
      <c r="F18" s="15">
        <f>D18+E18</f>
        <v>6300</v>
      </c>
      <c r="G18" s="47" t="s">
        <v>32</v>
      </c>
      <c r="H18" s="15">
        <v>21</v>
      </c>
      <c r="I18" s="15">
        <v>22</v>
      </c>
      <c r="J18" s="15" t="s">
        <v>47</v>
      </c>
      <c r="K18" s="15">
        <v>3.9E-2</v>
      </c>
      <c r="L18" s="17" t="s">
        <v>218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70" t="s">
        <v>1</v>
      </c>
      <c r="B21" s="71"/>
      <c r="C21" s="71"/>
      <c r="D21" s="71"/>
      <c r="E21" s="71"/>
      <c r="F21" s="71"/>
      <c r="G21" s="72"/>
      <c r="H21" s="71"/>
      <c r="I21" s="71"/>
      <c r="J21" s="71"/>
      <c r="K21" s="71"/>
      <c r="L21" s="48"/>
    </row>
    <row r="22" spans="1:12" ht="15" x14ac:dyDescent="0.15">
      <c r="A22" s="73" t="s">
        <v>2</v>
      </c>
      <c r="B22" s="73"/>
      <c r="C22" s="73"/>
      <c r="D22" s="74">
        <v>45705</v>
      </c>
      <c r="E22" s="74"/>
      <c r="F22" s="74"/>
      <c r="G22" s="75"/>
      <c r="H22" s="74"/>
      <c r="I22" s="74"/>
      <c r="J22" s="74"/>
      <c r="K22" s="74"/>
      <c r="L22" s="48"/>
    </row>
    <row r="23" spans="1:12" x14ac:dyDescent="0.15">
      <c r="A23" s="76" t="s">
        <v>3</v>
      </c>
      <c r="B23" s="77"/>
      <c r="C23" s="77"/>
      <c r="D23" s="78"/>
      <c r="E23" s="79"/>
      <c r="F23" s="79"/>
      <c r="G23" s="79"/>
      <c r="H23" s="79"/>
      <c r="I23" s="79"/>
      <c r="J23" s="79"/>
      <c r="K23" s="79"/>
      <c r="L23" s="79"/>
    </row>
    <row r="24" spans="1:12" x14ac:dyDescent="0.15">
      <c r="A24" s="77"/>
      <c r="B24" s="77"/>
      <c r="C24" s="77"/>
      <c r="D24" s="78"/>
      <c r="E24" s="79"/>
      <c r="F24" s="79"/>
      <c r="G24" s="79"/>
      <c r="H24" s="79"/>
      <c r="I24" s="79"/>
      <c r="J24" s="79"/>
      <c r="K24" s="79"/>
      <c r="L24" s="79"/>
    </row>
    <row r="25" spans="1:12" ht="24.75" x14ac:dyDescent="0.15">
      <c r="A25" s="39" t="s">
        <v>17</v>
      </c>
      <c r="B25" s="40" t="s">
        <v>18</v>
      </c>
      <c r="C25" s="41" t="s">
        <v>19</v>
      </c>
      <c r="D25" s="42" t="s">
        <v>21</v>
      </c>
      <c r="E25" s="43" t="s">
        <v>22</v>
      </c>
      <c r="F25" s="43" t="s">
        <v>23</v>
      </c>
      <c r="G25" s="44" t="s">
        <v>24</v>
      </c>
      <c r="H25" s="45" t="s">
        <v>25</v>
      </c>
      <c r="I25" s="45" t="s">
        <v>26</v>
      </c>
      <c r="J25" s="45" t="s">
        <v>27</v>
      </c>
      <c r="K25" s="45" t="s">
        <v>28</v>
      </c>
      <c r="L25" s="49" t="s">
        <v>29</v>
      </c>
    </row>
    <row r="26" spans="1:12" ht="40.5" x14ac:dyDescent="0.15">
      <c r="A26" s="15" t="s">
        <v>215</v>
      </c>
      <c r="B26" s="15" t="s">
        <v>103</v>
      </c>
      <c r="C26" s="15" t="s">
        <v>216</v>
      </c>
      <c r="D26" s="15">
        <v>1000</v>
      </c>
      <c r="E26" s="15">
        <v>100</v>
      </c>
      <c r="F26" s="15">
        <f>D26+E26</f>
        <v>1100</v>
      </c>
      <c r="G26" s="47" t="s">
        <v>32</v>
      </c>
      <c r="H26" s="15">
        <v>9</v>
      </c>
      <c r="I26" s="15">
        <v>10</v>
      </c>
      <c r="J26" s="15" t="s">
        <v>219</v>
      </c>
      <c r="K26" s="15">
        <v>0.02</v>
      </c>
      <c r="L26" s="17" t="s">
        <v>220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70" t="s">
        <v>1</v>
      </c>
      <c r="B29" s="71"/>
      <c r="C29" s="71"/>
      <c r="D29" s="71"/>
      <c r="E29" s="71"/>
      <c r="F29" s="71"/>
      <c r="G29" s="72"/>
      <c r="H29" s="71"/>
      <c r="I29" s="71"/>
      <c r="J29" s="71"/>
      <c r="K29" s="71"/>
      <c r="L29" s="48"/>
    </row>
    <row r="30" spans="1:12" ht="15" x14ac:dyDescent="0.15">
      <c r="A30" s="73" t="s">
        <v>2</v>
      </c>
      <c r="B30" s="73"/>
      <c r="C30" s="73"/>
      <c r="D30" s="74">
        <v>45705</v>
      </c>
      <c r="E30" s="74"/>
      <c r="F30" s="74"/>
      <c r="G30" s="75"/>
      <c r="H30" s="74"/>
      <c r="I30" s="74"/>
      <c r="J30" s="74"/>
      <c r="K30" s="74"/>
      <c r="L30" s="48"/>
    </row>
    <row r="31" spans="1:12" x14ac:dyDescent="0.15">
      <c r="A31" s="76" t="s">
        <v>3</v>
      </c>
      <c r="B31" s="77"/>
      <c r="C31" s="77"/>
      <c r="D31" s="78"/>
      <c r="E31" s="79"/>
      <c r="F31" s="79"/>
      <c r="G31" s="79"/>
      <c r="H31" s="79"/>
      <c r="I31" s="79"/>
      <c r="J31" s="79"/>
      <c r="K31" s="79"/>
      <c r="L31" s="79"/>
    </row>
    <row r="32" spans="1:12" x14ac:dyDescent="0.15">
      <c r="A32" s="77"/>
      <c r="B32" s="77"/>
      <c r="C32" s="77"/>
      <c r="D32" s="78"/>
      <c r="E32" s="79"/>
      <c r="F32" s="79"/>
      <c r="G32" s="79"/>
      <c r="H32" s="79"/>
      <c r="I32" s="79"/>
      <c r="J32" s="79"/>
      <c r="K32" s="79"/>
      <c r="L32" s="79"/>
    </row>
    <row r="33" spans="1:12" ht="24.75" x14ac:dyDescent="0.15">
      <c r="A33" s="39" t="s">
        <v>17</v>
      </c>
      <c r="B33" s="40" t="s">
        <v>18</v>
      </c>
      <c r="C33" s="41" t="s">
        <v>19</v>
      </c>
      <c r="D33" s="42" t="s">
        <v>21</v>
      </c>
      <c r="E33" s="43" t="s">
        <v>22</v>
      </c>
      <c r="F33" s="43" t="s">
        <v>23</v>
      </c>
      <c r="G33" s="44" t="s">
        <v>24</v>
      </c>
      <c r="H33" s="45" t="s">
        <v>25</v>
      </c>
      <c r="I33" s="45" t="s">
        <v>26</v>
      </c>
      <c r="J33" s="45" t="s">
        <v>27</v>
      </c>
      <c r="K33" s="45" t="s">
        <v>28</v>
      </c>
      <c r="L33" s="49" t="s">
        <v>29</v>
      </c>
    </row>
    <row r="34" spans="1:12" ht="40.5" x14ac:dyDescent="0.15">
      <c r="A34" s="15" t="s">
        <v>215</v>
      </c>
      <c r="B34" s="15" t="s">
        <v>103</v>
      </c>
      <c r="C34" s="15" t="s">
        <v>221</v>
      </c>
      <c r="D34" s="15">
        <v>2500</v>
      </c>
      <c r="E34" s="15"/>
      <c r="F34" s="15">
        <f t="shared" ref="F34:F37" si="0">D34+E34</f>
        <v>2500</v>
      </c>
      <c r="G34" s="47" t="s">
        <v>89</v>
      </c>
      <c r="H34" s="15">
        <v>15.1</v>
      </c>
      <c r="I34" s="15">
        <v>16.100000000000001</v>
      </c>
      <c r="J34" s="15" t="s">
        <v>47</v>
      </c>
      <c r="K34" s="15">
        <v>3.9E-2</v>
      </c>
      <c r="L34" s="17" t="s">
        <v>222</v>
      </c>
    </row>
    <row r="35" spans="1:12" x14ac:dyDescent="0.15">
      <c r="D35" s="15">
        <v>2500</v>
      </c>
      <c r="E35" s="15"/>
      <c r="F35" s="15">
        <f t="shared" si="0"/>
        <v>2500</v>
      </c>
      <c r="G35" s="15" t="s">
        <v>90</v>
      </c>
      <c r="H35" s="15">
        <v>15.1</v>
      </c>
      <c r="I35" s="15">
        <v>16.100000000000001</v>
      </c>
      <c r="J35" s="15" t="s">
        <v>47</v>
      </c>
      <c r="K35" s="15">
        <v>3.9E-2</v>
      </c>
      <c r="L35" s="15"/>
    </row>
    <row r="36" spans="1:12" x14ac:dyDescent="0.15">
      <c r="D36" s="15">
        <v>2500</v>
      </c>
      <c r="E36" s="15"/>
      <c r="F36" s="15">
        <f t="shared" si="0"/>
        <v>2500</v>
      </c>
      <c r="G36" s="15" t="s">
        <v>91</v>
      </c>
      <c r="H36" s="15">
        <v>15.1</v>
      </c>
      <c r="I36" s="15">
        <v>16.100000000000001</v>
      </c>
      <c r="J36" s="15" t="s">
        <v>47</v>
      </c>
      <c r="K36" s="15">
        <v>3.9E-2</v>
      </c>
      <c r="L36" s="15"/>
    </row>
    <row r="37" spans="1:12" x14ac:dyDescent="0.15">
      <c r="D37" s="15">
        <v>450</v>
      </c>
      <c r="E37" s="15">
        <v>200</v>
      </c>
      <c r="F37" s="15">
        <f t="shared" si="0"/>
        <v>650</v>
      </c>
      <c r="G37" s="15" t="s">
        <v>92</v>
      </c>
      <c r="H37" s="15">
        <v>5</v>
      </c>
      <c r="I37" s="15">
        <v>6</v>
      </c>
      <c r="J37" s="15" t="s">
        <v>223</v>
      </c>
      <c r="K37" s="15">
        <v>0.01</v>
      </c>
      <c r="L37" s="15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54.300000000000004</v>
      </c>
      <c r="K38">
        <f>SUM(K34:K37)</f>
        <v>0.127</v>
      </c>
    </row>
    <row r="40" spans="1:12" ht="26.25" x14ac:dyDescent="0.15">
      <c r="A40" s="70" t="s">
        <v>1</v>
      </c>
      <c r="B40" s="71"/>
      <c r="C40" s="71"/>
      <c r="D40" s="71"/>
      <c r="E40" s="71"/>
      <c r="F40" s="71"/>
      <c r="G40" s="72"/>
      <c r="H40" s="71"/>
      <c r="I40" s="71"/>
      <c r="J40" s="71"/>
      <c r="K40" s="71"/>
      <c r="L40" s="48"/>
    </row>
    <row r="41" spans="1:12" ht="15" x14ac:dyDescent="0.15">
      <c r="A41" s="73" t="s">
        <v>2</v>
      </c>
      <c r="B41" s="73"/>
      <c r="C41" s="73"/>
      <c r="D41" s="74">
        <v>45705</v>
      </c>
      <c r="E41" s="74"/>
      <c r="F41" s="74"/>
      <c r="G41" s="75"/>
      <c r="H41" s="74"/>
      <c r="I41" s="74"/>
      <c r="J41" s="74"/>
      <c r="K41" s="74"/>
      <c r="L41" s="48"/>
    </row>
    <row r="42" spans="1:12" x14ac:dyDescent="0.15">
      <c r="A42" s="76" t="s">
        <v>3</v>
      </c>
      <c r="B42" s="77"/>
      <c r="C42" s="77"/>
      <c r="D42" s="78"/>
      <c r="E42" s="79"/>
      <c r="F42" s="79"/>
      <c r="G42" s="79"/>
      <c r="H42" s="79"/>
      <c r="I42" s="79"/>
      <c r="J42" s="79"/>
      <c r="K42" s="79"/>
      <c r="L42" s="79"/>
    </row>
    <row r="43" spans="1:12" x14ac:dyDescent="0.15">
      <c r="A43" s="77"/>
      <c r="B43" s="77"/>
      <c r="C43" s="77"/>
      <c r="D43" s="78"/>
      <c r="E43" s="79"/>
      <c r="F43" s="79"/>
      <c r="G43" s="79"/>
      <c r="H43" s="79"/>
      <c r="I43" s="79"/>
      <c r="J43" s="79"/>
      <c r="K43" s="79"/>
      <c r="L43" s="79"/>
    </row>
    <row r="44" spans="1:12" ht="24.75" x14ac:dyDescent="0.15">
      <c r="A44" s="39" t="s">
        <v>17</v>
      </c>
      <c r="B44" s="40" t="s">
        <v>18</v>
      </c>
      <c r="C44" s="41" t="s">
        <v>19</v>
      </c>
      <c r="D44" s="42" t="s">
        <v>21</v>
      </c>
      <c r="E44" s="43" t="s">
        <v>22</v>
      </c>
      <c r="F44" s="43" t="s">
        <v>23</v>
      </c>
      <c r="G44" s="44" t="s">
        <v>24</v>
      </c>
      <c r="H44" s="45" t="s">
        <v>25</v>
      </c>
      <c r="I44" s="45" t="s">
        <v>26</v>
      </c>
      <c r="J44" s="45" t="s">
        <v>27</v>
      </c>
      <c r="K44" s="45" t="s">
        <v>28</v>
      </c>
      <c r="L44" s="49" t="s">
        <v>29</v>
      </c>
    </row>
    <row r="45" spans="1:12" ht="40.5" x14ac:dyDescent="0.15">
      <c r="A45" s="15" t="s">
        <v>215</v>
      </c>
      <c r="B45" s="15" t="s">
        <v>104</v>
      </c>
      <c r="C45" s="15" t="s">
        <v>216</v>
      </c>
      <c r="D45" s="15">
        <v>3000</v>
      </c>
      <c r="E45" s="15"/>
      <c r="F45" s="15">
        <f>D45+E45</f>
        <v>3000</v>
      </c>
      <c r="G45" s="47" t="s">
        <v>46</v>
      </c>
      <c r="H45" s="15">
        <v>18.3</v>
      </c>
      <c r="I45" s="15">
        <v>19.3</v>
      </c>
      <c r="J45" s="15" t="s">
        <v>47</v>
      </c>
      <c r="K45" s="15">
        <v>3.9E-2</v>
      </c>
      <c r="L45" s="17" t="s">
        <v>220</v>
      </c>
    </row>
    <row r="46" spans="1:12" x14ac:dyDescent="0.15">
      <c r="D46" s="15">
        <v>1000</v>
      </c>
      <c r="E46" s="15">
        <v>100</v>
      </c>
      <c r="F46" s="15">
        <f>D46+E46</f>
        <v>1100</v>
      </c>
      <c r="G46" s="47" t="s">
        <v>48</v>
      </c>
      <c r="H46" s="15">
        <v>7</v>
      </c>
      <c r="I46" s="15">
        <v>8</v>
      </c>
      <c r="J46" s="15" t="s">
        <v>224</v>
      </c>
      <c r="K46" s="15">
        <v>1.4999999999999999E-2</v>
      </c>
      <c r="L46" s="15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70" t="s">
        <v>1</v>
      </c>
      <c r="B49" s="71"/>
      <c r="C49" s="71"/>
      <c r="D49" s="71"/>
      <c r="E49" s="71"/>
      <c r="F49" s="71"/>
      <c r="G49" s="72"/>
      <c r="H49" s="71"/>
      <c r="I49" s="71"/>
      <c r="J49" s="71"/>
      <c r="K49" s="71"/>
      <c r="L49" s="48"/>
    </row>
    <row r="50" spans="1:12" ht="15" x14ac:dyDescent="0.15">
      <c r="A50" s="73" t="s">
        <v>2</v>
      </c>
      <c r="B50" s="73"/>
      <c r="C50" s="73"/>
      <c r="D50" s="74">
        <v>45705</v>
      </c>
      <c r="E50" s="74"/>
      <c r="F50" s="74"/>
      <c r="G50" s="75"/>
      <c r="H50" s="74"/>
      <c r="I50" s="74"/>
      <c r="J50" s="74"/>
      <c r="K50" s="74"/>
      <c r="L50" s="48"/>
    </row>
    <row r="51" spans="1:12" x14ac:dyDescent="0.15">
      <c r="A51" s="76" t="s">
        <v>3</v>
      </c>
      <c r="B51" s="77"/>
      <c r="C51" s="77"/>
      <c r="D51" s="78"/>
      <c r="E51" s="79"/>
      <c r="F51" s="79"/>
      <c r="G51" s="79"/>
      <c r="H51" s="79"/>
      <c r="I51" s="79"/>
      <c r="J51" s="79"/>
      <c r="K51" s="79"/>
      <c r="L51" s="79"/>
    </row>
    <row r="52" spans="1:12" x14ac:dyDescent="0.15">
      <c r="A52" s="77"/>
      <c r="B52" s="77"/>
      <c r="C52" s="77"/>
      <c r="D52" s="78"/>
      <c r="E52" s="79"/>
      <c r="F52" s="79"/>
      <c r="G52" s="79"/>
      <c r="H52" s="79"/>
      <c r="I52" s="79"/>
      <c r="J52" s="79"/>
      <c r="K52" s="79"/>
      <c r="L52" s="79"/>
    </row>
    <row r="53" spans="1:12" ht="24.75" x14ac:dyDescent="0.15">
      <c r="A53" s="39" t="s">
        <v>17</v>
      </c>
      <c r="B53" s="40" t="s">
        <v>18</v>
      </c>
      <c r="C53" s="41" t="s">
        <v>19</v>
      </c>
      <c r="D53" s="42" t="s">
        <v>21</v>
      </c>
      <c r="E53" s="43" t="s">
        <v>22</v>
      </c>
      <c r="F53" s="43" t="s">
        <v>23</v>
      </c>
      <c r="G53" s="44" t="s">
        <v>24</v>
      </c>
      <c r="H53" s="45" t="s">
        <v>25</v>
      </c>
      <c r="I53" s="45" t="s">
        <v>26</v>
      </c>
      <c r="J53" s="45" t="s">
        <v>27</v>
      </c>
      <c r="K53" s="45" t="s">
        <v>28</v>
      </c>
      <c r="L53" s="49" t="s">
        <v>29</v>
      </c>
    </row>
    <row r="54" spans="1:12" ht="40.5" x14ac:dyDescent="0.15">
      <c r="A54" s="15" t="s">
        <v>215</v>
      </c>
      <c r="B54" s="15" t="s">
        <v>104</v>
      </c>
      <c r="C54" s="15" t="s">
        <v>221</v>
      </c>
      <c r="D54" s="15">
        <v>3000</v>
      </c>
      <c r="E54" s="15"/>
      <c r="F54" s="15">
        <f t="shared" ref="F54:F59" si="1">D54+E54</f>
        <v>3000</v>
      </c>
      <c r="G54" s="47" t="s">
        <v>93</v>
      </c>
      <c r="H54" s="15">
        <v>18.3</v>
      </c>
      <c r="I54" s="15">
        <v>19.3</v>
      </c>
      <c r="J54" s="15" t="s">
        <v>47</v>
      </c>
      <c r="K54" s="15">
        <v>3.9E-2</v>
      </c>
      <c r="L54" s="17" t="s">
        <v>222</v>
      </c>
    </row>
    <row r="55" spans="1:12" x14ac:dyDescent="0.15">
      <c r="D55" s="15">
        <v>3000</v>
      </c>
      <c r="E55" s="15"/>
      <c r="F55" s="15">
        <f t="shared" si="1"/>
        <v>3000</v>
      </c>
      <c r="G55" s="15" t="s">
        <v>94</v>
      </c>
      <c r="H55" s="15">
        <v>18.3</v>
      </c>
      <c r="I55" s="15">
        <v>19.3</v>
      </c>
      <c r="J55" s="15" t="s">
        <v>47</v>
      </c>
      <c r="K55" s="15">
        <v>3.9E-2</v>
      </c>
      <c r="L55" s="15"/>
    </row>
    <row r="56" spans="1:12" x14ac:dyDescent="0.15">
      <c r="D56" s="15">
        <v>3000</v>
      </c>
      <c r="E56" s="15"/>
      <c r="F56" s="15">
        <f t="shared" si="1"/>
        <v>3000</v>
      </c>
      <c r="G56" s="15" t="s">
        <v>95</v>
      </c>
      <c r="H56" s="15">
        <v>18.3</v>
      </c>
      <c r="I56" s="15">
        <v>19.3</v>
      </c>
      <c r="J56" s="15" t="s">
        <v>47</v>
      </c>
      <c r="K56" s="15">
        <v>3.9E-2</v>
      </c>
      <c r="L56" s="15"/>
    </row>
    <row r="57" spans="1:12" x14ac:dyDescent="0.15">
      <c r="D57" s="15">
        <v>3000</v>
      </c>
      <c r="E57" s="15"/>
      <c r="F57" s="15">
        <f t="shared" si="1"/>
        <v>3000</v>
      </c>
      <c r="G57" s="15" t="s">
        <v>96</v>
      </c>
      <c r="H57" s="15">
        <v>18.3</v>
      </c>
      <c r="I57" s="15">
        <v>19.3</v>
      </c>
      <c r="J57" s="15" t="s">
        <v>47</v>
      </c>
      <c r="K57" s="15">
        <v>3.9E-2</v>
      </c>
      <c r="L57" s="15"/>
    </row>
    <row r="58" spans="1:12" x14ac:dyDescent="0.15">
      <c r="D58" s="15">
        <v>3000</v>
      </c>
      <c r="E58" s="15"/>
      <c r="F58" s="15">
        <f t="shared" si="1"/>
        <v>3000</v>
      </c>
      <c r="G58" s="15" t="s">
        <v>97</v>
      </c>
      <c r="H58" s="15">
        <v>18.3</v>
      </c>
      <c r="I58" s="15">
        <v>19.3</v>
      </c>
      <c r="J58" s="15" t="s">
        <v>47</v>
      </c>
      <c r="K58" s="15">
        <v>3.9E-2</v>
      </c>
      <c r="L58" s="15"/>
    </row>
    <row r="59" spans="1:12" x14ac:dyDescent="0.15">
      <c r="D59" s="15">
        <v>2050</v>
      </c>
      <c r="E59" s="15">
        <v>400</v>
      </c>
      <c r="F59" s="15">
        <f t="shared" si="1"/>
        <v>2450</v>
      </c>
      <c r="G59" s="15" t="s">
        <v>98</v>
      </c>
      <c r="H59" s="15">
        <v>15</v>
      </c>
      <c r="I59" s="15">
        <v>16</v>
      </c>
      <c r="J59" s="15" t="s">
        <v>144</v>
      </c>
      <c r="K59" s="15">
        <v>0.03</v>
      </c>
      <c r="L59" s="15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70" t="s">
        <v>1</v>
      </c>
      <c r="B62" s="71"/>
      <c r="C62" s="71"/>
      <c r="D62" s="71"/>
      <c r="E62" s="71"/>
      <c r="F62" s="71"/>
      <c r="G62" s="72"/>
      <c r="H62" s="71"/>
      <c r="I62" s="71"/>
      <c r="J62" s="71"/>
      <c r="K62" s="71"/>
      <c r="L62" s="48"/>
    </row>
    <row r="63" spans="1:12" ht="15" x14ac:dyDescent="0.15">
      <c r="A63" s="73" t="s">
        <v>2</v>
      </c>
      <c r="B63" s="73"/>
      <c r="C63" s="73"/>
      <c r="D63" s="74">
        <v>45705</v>
      </c>
      <c r="E63" s="74"/>
      <c r="F63" s="74"/>
      <c r="G63" s="75"/>
      <c r="H63" s="74"/>
      <c r="I63" s="74"/>
      <c r="J63" s="74"/>
      <c r="K63" s="74"/>
      <c r="L63" s="48"/>
    </row>
    <row r="64" spans="1:12" x14ac:dyDescent="0.15">
      <c r="A64" s="76" t="s">
        <v>3</v>
      </c>
      <c r="B64" s="77"/>
      <c r="C64" s="77"/>
      <c r="D64" s="78"/>
      <c r="E64" s="79"/>
      <c r="F64" s="79"/>
      <c r="G64" s="79"/>
      <c r="H64" s="79"/>
      <c r="I64" s="79"/>
      <c r="J64" s="79"/>
      <c r="K64" s="79"/>
      <c r="L64" s="79"/>
    </row>
    <row r="65" spans="1:12" x14ac:dyDescent="0.15">
      <c r="A65" s="77"/>
      <c r="B65" s="77"/>
      <c r="C65" s="77"/>
      <c r="D65" s="78"/>
      <c r="E65" s="79"/>
      <c r="F65" s="79"/>
      <c r="G65" s="79"/>
      <c r="H65" s="79"/>
      <c r="I65" s="79"/>
      <c r="J65" s="79"/>
      <c r="K65" s="79"/>
      <c r="L65" s="79"/>
    </row>
    <row r="66" spans="1:12" ht="24.75" x14ac:dyDescent="0.15">
      <c r="A66" s="39" t="s">
        <v>17</v>
      </c>
      <c r="B66" s="40" t="s">
        <v>18</v>
      </c>
      <c r="C66" s="41" t="s">
        <v>19</v>
      </c>
      <c r="D66" s="42" t="s">
        <v>21</v>
      </c>
      <c r="E66" s="43" t="s">
        <v>22</v>
      </c>
      <c r="F66" s="43" t="s">
        <v>23</v>
      </c>
      <c r="G66" s="44" t="s">
        <v>24</v>
      </c>
      <c r="H66" s="45" t="s">
        <v>25</v>
      </c>
      <c r="I66" s="45" t="s">
        <v>26</v>
      </c>
      <c r="J66" s="45" t="s">
        <v>27</v>
      </c>
      <c r="K66" s="45" t="s">
        <v>28</v>
      </c>
      <c r="L66" s="49" t="s">
        <v>29</v>
      </c>
    </row>
    <row r="67" spans="1:12" ht="40.5" x14ac:dyDescent="0.15">
      <c r="A67" s="15" t="s">
        <v>215</v>
      </c>
      <c r="B67" s="15" t="s">
        <v>104</v>
      </c>
      <c r="C67" s="15" t="s">
        <v>221</v>
      </c>
      <c r="D67" s="15">
        <v>3000</v>
      </c>
      <c r="E67" s="15"/>
      <c r="F67" s="15">
        <f t="shared" ref="F67:F73" si="2">D67+E67</f>
        <v>3000</v>
      </c>
      <c r="G67" s="47" t="s">
        <v>39</v>
      </c>
      <c r="H67" s="15">
        <v>18.3</v>
      </c>
      <c r="I67" s="15">
        <v>19.3</v>
      </c>
      <c r="J67" s="15" t="s">
        <v>47</v>
      </c>
      <c r="K67" s="15">
        <v>3.9E-2</v>
      </c>
      <c r="L67" s="17" t="s">
        <v>225</v>
      </c>
    </row>
    <row r="68" spans="1:12" x14ac:dyDescent="0.15">
      <c r="D68" s="15">
        <v>3000</v>
      </c>
      <c r="E68" s="15"/>
      <c r="F68" s="15">
        <f t="shared" si="2"/>
        <v>3000</v>
      </c>
      <c r="G68" s="15" t="s">
        <v>40</v>
      </c>
      <c r="H68" s="15">
        <v>18.3</v>
      </c>
      <c r="I68" s="15">
        <v>19.3</v>
      </c>
      <c r="J68" s="15" t="s">
        <v>47</v>
      </c>
      <c r="K68" s="15">
        <v>3.9E-2</v>
      </c>
      <c r="L68" s="15"/>
    </row>
    <row r="69" spans="1:12" x14ac:dyDescent="0.15">
      <c r="D69" s="15">
        <v>3000</v>
      </c>
      <c r="E69" s="15"/>
      <c r="F69" s="15">
        <f t="shared" si="2"/>
        <v>3000</v>
      </c>
      <c r="G69" s="15" t="s">
        <v>41</v>
      </c>
      <c r="H69" s="15">
        <v>18.3</v>
      </c>
      <c r="I69" s="15">
        <v>19.3</v>
      </c>
      <c r="J69" s="15" t="s">
        <v>47</v>
      </c>
      <c r="K69" s="15">
        <v>3.9E-2</v>
      </c>
      <c r="L69" s="15"/>
    </row>
    <row r="70" spans="1:12" x14ac:dyDescent="0.15">
      <c r="D70" s="15">
        <v>3000</v>
      </c>
      <c r="E70" s="15"/>
      <c r="F70" s="15">
        <f t="shared" si="2"/>
        <v>3000</v>
      </c>
      <c r="G70" s="15" t="s">
        <v>42</v>
      </c>
      <c r="H70" s="15">
        <v>18.3</v>
      </c>
      <c r="I70" s="15">
        <v>19.3</v>
      </c>
      <c r="J70" s="15" t="s">
        <v>47</v>
      </c>
      <c r="K70" s="15">
        <v>3.9E-2</v>
      </c>
      <c r="L70" s="15"/>
    </row>
    <row r="71" spans="1:12" x14ac:dyDescent="0.15">
      <c r="D71" s="15">
        <v>3000</v>
      </c>
      <c r="E71" s="15"/>
      <c r="F71" s="15">
        <f t="shared" si="2"/>
        <v>3000</v>
      </c>
      <c r="G71" s="15" t="s">
        <v>43</v>
      </c>
      <c r="H71" s="15">
        <v>18.3</v>
      </c>
      <c r="I71" s="15">
        <v>19.3</v>
      </c>
      <c r="J71" s="15" t="s">
        <v>47</v>
      </c>
      <c r="K71" s="15">
        <v>3.9E-2</v>
      </c>
      <c r="L71" s="15"/>
    </row>
    <row r="72" spans="1:12" x14ac:dyDescent="0.15">
      <c r="D72" s="15">
        <v>3000</v>
      </c>
      <c r="E72" s="15"/>
      <c r="F72" s="15">
        <f t="shared" si="2"/>
        <v>3000</v>
      </c>
      <c r="G72" s="15" t="s">
        <v>44</v>
      </c>
      <c r="H72" s="15">
        <v>18.3</v>
      </c>
      <c r="I72" s="15">
        <v>19.3</v>
      </c>
      <c r="J72" s="15" t="s">
        <v>47</v>
      </c>
      <c r="K72" s="15">
        <v>3.9E-2</v>
      </c>
      <c r="L72" s="15"/>
    </row>
    <row r="73" spans="1:12" x14ac:dyDescent="0.15">
      <c r="D73" s="15">
        <v>2000</v>
      </c>
      <c r="E73" s="15">
        <v>400</v>
      </c>
      <c r="F73" s="15">
        <f t="shared" si="2"/>
        <v>2400</v>
      </c>
      <c r="G73" s="15" t="s">
        <v>45</v>
      </c>
      <c r="H73" s="15">
        <v>15</v>
      </c>
      <c r="I73" s="15">
        <v>16</v>
      </c>
      <c r="J73" s="15" t="s">
        <v>144</v>
      </c>
      <c r="K73" s="15">
        <v>0.03</v>
      </c>
      <c r="L73" s="15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70" t="s">
        <v>1</v>
      </c>
      <c r="B76" s="71"/>
      <c r="C76" s="71"/>
      <c r="D76" s="71"/>
      <c r="E76" s="71"/>
      <c r="F76" s="71"/>
      <c r="G76" s="72"/>
      <c r="H76" s="71"/>
      <c r="I76" s="71"/>
      <c r="J76" s="71"/>
      <c r="K76" s="71"/>
      <c r="L76" s="48"/>
    </row>
    <row r="77" spans="1:12" ht="15" x14ac:dyDescent="0.15">
      <c r="A77" s="73" t="s">
        <v>2</v>
      </c>
      <c r="B77" s="73"/>
      <c r="C77" s="73"/>
      <c r="D77" s="74">
        <v>45705</v>
      </c>
      <c r="E77" s="74"/>
      <c r="F77" s="74"/>
      <c r="G77" s="75"/>
      <c r="H77" s="74"/>
      <c r="I77" s="74"/>
      <c r="J77" s="74"/>
      <c r="K77" s="74"/>
      <c r="L77" s="48"/>
    </row>
    <row r="78" spans="1:12" x14ac:dyDescent="0.15">
      <c r="A78" s="76" t="s">
        <v>3</v>
      </c>
      <c r="B78" s="77"/>
      <c r="C78" s="77"/>
      <c r="D78" s="78"/>
      <c r="E78" s="79"/>
      <c r="F78" s="79"/>
      <c r="G78" s="79"/>
      <c r="H78" s="79"/>
      <c r="I78" s="79"/>
      <c r="J78" s="79"/>
      <c r="K78" s="79"/>
      <c r="L78" s="79"/>
    </row>
    <row r="79" spans="1:12" x14ac:dyDescent="0.15">
      <c r="A79" s="77"/>
      <c r="B79" s="77"/>
      <c r="C79" s="77"/>
      <c r="D79" s="78"/>
      <c r="E79" s="79"/>
      <c r="F79" s="79"/>
      <c r="G79" s="79"/>
      <c r="H79" s="79"/>
      <c r="I79" s="79"/>
      <c r="J79" s="79"/>
      <c r="K79" s="79"/>
      <c r="L79" s="79"/>
    </row>
    <row r="80" spans="1:12" ht="24.75" x14ac:dyDescent="0.15">
      <c r="A80" s="39" t="s">
        <v>17</v>
      </c>
      <c r="B80" s="40" t="s">
        <v>18</v>
      </c>
      <c r="C80" s="41" t="s">
        <v>19</v>
      </c>
      <c r="D80" s="42" t="s">
        <v>21</v>
      </c>
      <c r="E80" s="43" t="s">
        <v>22</v>
      </c>
      <c r="F80" s="43" t="s">
        <v>23</v>
      </c>
      <c r="G80" s="44" t="s">
        <v>24</v>
      </c>
      <c r="H80" s="45" t="s">
        <v>25</v>
      </c>
      <c r="I80" s="45" t="s">
        <v>26</v>
      </c>
      <c r="J80" s="45" t="s">
        <v>27</v>
      </c>
      <c r="K80" s="45" t="s">
        <v>28</v>
      </c>
      <c r="L80" s="49" t="s">
        <v>29</v>
      </c>
    </row>
    <row r="81" spans="1:12" ht="54" x14ac:dyDescent="0.15">
      <c r="A81" s="15" t="s">
        <v>215</v>
      </c>
      <c r="B81" s="15" t="s">
        <v>179</v>
      </c>
      <c r="C81" s="46" t="s">
        <v>216</v>
      </c>
      <c r="D81" s="15">
        <v>5000</v>
      </c>
      <c r="E81" s="15"/>
      <c r="F81" s="15">
        <f t="shared" ref="F81:F87" si="3">D81+E81</f>
        <v>5000</v>
      </c>
      <c r="G81" s="47" t="s">
        <v>226</v>
      </c>
      <c r="H81" s="15">
        <v>21</v>
      </c>
      <c r="I81" s="15">
        <v>22</v>
      </c>
      <c r="J81" s="15" t="s">
        <v>47</v>
      </c>
      <c r="K81" s="15">
        <v>3.9E-2</v>
      </c>
      <c r="L81" s="17" t="s">
        <v>227</v>
      </c>
    </row>
    <row r="82" spans="1:12" x14ac:dyDescent="0.15">
      <c r="D82" s="15">
        <v>5000</v>
      </c>
      <c r="E82" s="15"/>
      <c r="F82" s="15">
        <f t="shared" si="3"/>
        <v>5000</v>
      </c>
      <c r="G82" s="15" t="s">
        <v>228</v>
      </c>
      <c r="H82" s="15">
        <v>21</v>
      </c>
      <c r="I82" s="15">
        <v>22</v>
      </c>
      <c r="J82" s="15" t="s">
        <v>47</v>
      </c>
      <c r="K82" s="15">
        <v>3.9E-2</v>
      </c>
      <c r="L82" s="15"/>
    </row>
    <row r="83" spans="1:12" x14ac:dyDescent="0.15">
      <c r="D83" s="15">
        <v>5000</v>
      </c>
      <c r="E83" s="15"/>
      <c r="F83" s="15">
        <f t="shared" si="3"/>
        <v>5000</v>
      </c>
      <c r="G83" s="15" t="s">
        <v>229</v>
      </c>
      <c r="H83" s="15">
        <v>21</v>
      </c>
      <c r="I83" s="15">
        <v>22</v>
      </c>
      <c r="J83" s="15" t="s">
        <v>47</v>
      </c>
      <c r="K83" s="15">
        <v>3.9E-2</v>
      </c>
      <c r="L83" s="15"/>
    </row>
    <row r="84" spans="1:12" x14ac:dyDescent="0.15">
      <c r="D84" s="15">
        <v>5000</v>
      </c>
      <c r="E84" s="15"/>
      <c r="F84" s="15">
        <f t="shared" si="3"/>
        <v>5000</v>
      </c>
      <c r="G84" s="15" t="s">
        <v>230</v>
      </c>
      <c r="H84" s="15">
        <v>21</v>
      </c>
      <c r="I84" s="15">
        <v>22</v>
      </c>
      <c r="J84" s="15" t="s">
        <v>47</v>
      </c>
      <c r="K84" s="15">
        <v>3.9E-2</v>
      </c>
      <c r="L84" s="15"/>
    </row>
    <row r="85" spans="1:12" x14ac:dyDescent="0.15">
      <c r="D85" s="15">
        <v>5000</v>
      </c>
      <c r="E85" s="15"/>
      <c r="F85" s="15">
        <f t="shared" si="3"/>
        <v>5000</v>
      </c>
      <c r="G85" s="15" t="s">
        <v>231</v>
      </c>
      <c r="H85" s="15">
        <v>21</v>
      </c>
      <c r="I85" s="15">
        <v>22</v>
      </c>
      <c r="J85" s="15" t="s">
        <v>47</v>
      </c>
      <c r="K85" s="15">
        <v>3.9E-2</v>
      </c>
      <c r="L85" s="15"/>
    </row>
    <row r="86" spans="1:12" x14ac:dyDescent="0.15">
      <c r="D86" s="15">
        <v>5000</v>
      </c>
      <c r="E86" s="15"/>
      <c r="F86" s="15">
        <f t="shared" si="3"/>
        <v>5000</v>
      </c>
      <c r="G86" s="15" t="s">
        <v>232</v>
      </c>
      <c r="H86" s="15">
        <v>21</v>
      </c>
      <c r="I86" s="15">
        <v>22</v>
      </c>
      <c r="J86" s="15" t="s">
        <v>47</v>
      </c>
      <c r="K86" s="15">
        <v>3.9E-2</v>
      </c>
      <c r="L86" s="15"/>
    </row>
    <row r="87" spans="1:12" x14ac:dyDescent="0.15">
      <c r="D87" s="15">
        <v>5000</v>
      </c>
      <c r="E87" s="15"/>
      <c r="F87" s="15">
        <f t="shared" si="3"/>
        <v>5000</v>
      </c>
      <c r="G87" s="15" t="s">
        <v>233</v>
      </c>
      <c r="H87" s="15">
        <v>21</v>
      </c>
      <c r="I87" s="15">
        <v>22</v>
      </c>
      <c r="J87" s="15" t="s">
        <v>47</v>
      </c>
      <c r="K87" s="15">
        <v>3.9E-2</v>
      </c>
      <c r="L87" s="15"/>
    </row>
    <row r="88" spans="1:12" x14ac:dyDescent="0.15">
      <c r="D88" s="15">
        <v>5000</v>
      </c>
      <c r="E88" s="15"/>
      <c r="F88" s="15">
        <f t="shared" ref="F88:F98" si="4">D88+E88</f>
        <v>5000</v>
      </c>
      <c r="G88" s="15" t="s">
        <v>234</v>
      </c>
      <c r="H88" s="15">
        <v>21</v>
      </c>
      <c r="I88" s="15">
        <v>22</v>
      </c>
      <c r="J88" s="15" t="s">
        <v>47</v>
      </c>
      <c r="K88" s="15">
        <v>3.9E-2</v>
      </c>
      <c r="L88" s="15"/>
    </row>
    <row r="89" spans="1:12" x14ac:dyDescent="0.15">
      <c r="D89" s="15">
        <v>5000</v>
      </c>
      <c r="E89" s="15"/>
      <c r="F89" s="15">
        <f t="shared" si="4"/>
        <v>5000</v>
      </c>
      <c r="G89" s="15" t="s">
        <v>235</v>
      </c>
      <c r="H89" s="15">
        <v>21</v>
      </c>
      <c r="I89" s="15">
        <v>22</v>
      </c>
      <c r="J89" s="15" t="s">
        <v>47</v>
      </c>
      <c r="K89" s="15">
        <v>3.9E-2</v>
      </c>
      <c r="L89" s="15"/>
    </row>
    <row r="90" spans="1:12" x14ac:dyDescent="0.15">
      <c r="D90" s="15">
        <v>5000</v>
      </c>
      <c r="E90" s="15"/>
      <c r="F90" s="15">
        <f t="shared" si="4"/>
        <v>5000</v>
      </c>
      <c r="G90" s="15" t="s">
        <v>236</v>
      </c>
      <c r="H90" s="15">
        <v>21</v>
      </c>
      <c r="I90" s="15">
        <v>22</v>
      </c>
      <c r="J90" s="15" t="s">
        <v>47</v>
      </c>
      <c r="K90" s="15">
        <v>3.9E-2</v>
      </c>
      <c r="L90" s="15"/>
    </row>
    <row r="91" spans="1:12" x14ac:dyDescent="0.15">
      <c r="D91" s="15">
        <v>5000</v>
      </c>
      <c r="E91" s="15"/>
      <c r="F91" s="15">
        <f t="shared" si="4"/>
        <v>5000</v>
      </c>
      <c r="G91" s="15" t="s">
        <v>237</v>
      </c>
      <c r="H91" s="15">
        <v>21</v>
      </c>
      <c r="I91" s="15">
        <v>22</v>
      </c>
      <c r="J91" s="15" t="s">
        <v>47</v>
      </c>
      <c r="K91" s="15">
        <v>3.9E-2</v>
      </c>
      <c r="L91" s="15"/>
    </row>
    <row r="92" spans="1:12" x14ac:dyDescent="0.15">
      <c r="D92" s="15">
        <v>5000</v>
      </c>
      <c r="E92" s="15"/>
      <c r="F92" s="15">
        <f t="shared" si="4"/>
        <v>5000</v>
      </c>
      <c r="G92" s="15" t="s">
        <v>238</v>
      </c>
      <c r="H92" s="15">
        <v>21</v>
      </c>
      <c r="I92" s="15">
        <v>22</v>
      </c>
      <c r="J92" s="15" t="s">
        <v>47</v>
      </c>
      <c r="K92" s="15">
        <v>3.9E-2</v>
      </c>
      <c r="L92" s="15"/>
    </row>
    <row r="93" spans="1:12" x14ac:dyDescent="0.15">
      <c r="D93" s="15">
        <v>5000</v>
      </c>
      <c r="E93" s="15"/>
      <c r="F93" s="15">
        <f t="shared" si="4"/>
        <v>5000</v>
      </c>
      <c r="G93" s="15" t="s">
        <v>239</v>
      </c>
      <c r="H93" s="15">
        <v>21</v>
      </c>
      <c r="I93" s="15">
        <v>22</v>
      </c>
      <c r="J93" s="15" t="s">
        <v>47</v>
      </c>
      <c r="K93" s="15">
        <v>3.9E-2</v>
      </c>
      <c r="L93" s="15"/>
    </row>
    <row r="94" spans="1:12" x14ac:dyDescent="0.15">
      <c r="D94" s="15">
        <v>5000</v>
      </c>
      <c r="E94" s="15"/>
      <c r="F94" s="15">
        <f t="shared" si="4"/>
        <v>5000</v>
      </c>
      <c r="G94" s="15" t="s">
        <v>240</v>
      </c>
      <c r="H94" s="15">
        <v>21</v>
      </c>
      <c r="I94" s="15">
        <v>22</v>
      </c>
      <c r="J94" s="15" t="s">
        <v>47</v>
      </c>
      <c r="K94" s="15">
        <v>3.9E-2</v>
      </c>
      <c r="L94" s="15"/>
    </row>
    <row r="95" spans="1:12" x14ac:dyDescent="0.15">
      <c r="D95" s="15">
        <v>5000</v>
      </c>
      <c r="E95" s="15"/>
      <c r="F95" s="15">
        <f t="shared" si="4"/>
        <v>5000</v>
      </c>
      <c r="G95" s="15" t="s">
        <v>241</v>
      </c>
      <c r="H95" s="15">
        <v>21</v>
      </c>
      <c r="I95" s="15">
        <v>22</v>
      </c>
      <c r="J95" s="15" t="s">
        <v>47</v>
      </c>
      <c r="K95" s="15">
        <v>3.9E-2</v>
      </c>
      <c r="L95" s="15"/>
    </row>
    <row r="96" spans="1:12" x14ac:dyDescent="0.15">
      <c r="D96" s="15">
        <v>5000</v>
      </c>
      <c r="E96" s="15"/>
      <c r="F96" s="15">
        <f t="shared" si="4"/>
        <v>5000</v>
      </c>
      <c r="G96" s="15" t="s">
        <v>242</v>
      </c>
      <c r="H96" s="15">
        <v>21</v>
      </c>
      <c r="I96" s="15">
        <v>22</v>
      </c>
      <c r="J96" s="15" t="s">
        <v>47</v>
      </c>
      <c r="K96" s="15">
        <v>3.9E-2</v>
      </c>
      <c r="L96" s="15"/>
    </row>
    <row r="97" spans="1:12" x14ac:dyDescent="0.15">
      <c r="D97" s="15">
        <v>5000</v>
      </c>
      <c r="E97" s="15"/>
      <c r="F97" s="15">
        <f t="shared" si="4"/>
        <v>5000</v>
      </c>
      <c r="G97" s="15" t="s">
        <v>243</v>
      </c>
      <c r="H97" s="15">
        <v>21</v>
      </c>
      <c r="I97" s="15">
        <v>22</v>
      </c>
      <c r="J97" s="15" t="s">
        <v>47</v>
      </c>
      <c r="K97" s="15">
        <v>3.9E-2</v>
      </c>
      <c r="L97" s="15"/>
    </row>
    <row r="98" spans="1:12" x14ac:dyDescent="0.15">
      <c r="D98" s="15"/>
      <c r="E98" s="15">
        <v>1700</v>
      </c>
      <c r="F98" s="15">
        <f t="shared" si="4"/>
        <v>1700</v>
      </c>
      <c r="G98" s="15" t="s">
        <v>244</v>
      </c>
      <c r="H98" s="15">
        <v>8</v>
      </c>
      <c r="I98" s="15">
        <v>9</v>
      </c>
      <c r="J98" s="15" t="s">
        <v>224</v>
      </c>
      <c r="K98" s="15">
        <v>1.4999999999999999E-2</v>
      </c>
      <c r="L98" s="15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70" t="s">
        <v>1</v>
      </c>
      <c r="B101" s="71"/>
      <c r="C101" s="71"/>
      <c r="D101" s="71"/>
      <c r="E101" s="71"/>
      <c r="F101" s="71"/>
      <c r="G101" s="72"/>
      <c r="H101" s="71"/>
      <c r="I101" s="71"/>
      <c r="J101" s="71"/>
      <c r="K101" s="71"/>
      <c r="L101" s="48"/>
    </row>
    <row r="102" spans="1:12" ht="15" x14ac:dyDescent="0.15">
      <c r="A102" s="73" t="s">
        <v>2</v>
      </c>
      <c r="B102" s="73"/>
      <c r="C102" s="73"/>
      <c r="D102" s="74">
        <v>45705</v>
      </c>
      <c r="E102" s="74"/>
      <c r="F102" s="74"/>
      <c r="G102" s="75"/>
      <c r="H102" s="74"/>
      <c r="I102" s="74"/>
      <c r="J102" s="74"/>
      <c r="K102" s="74"/>
      <c r="L102" s="48"/>
    </row>
    <row r="103" spans="1:12" x14ac:dyDescent="0.15">
      <c r="A103" s="76" t="s">
        <v>3</v>
      </c>
      <c r="B103" s="77"/>
      <c r="C103" s="77"/>
      <c r="D103" s="78"/>
      <c r="E103" s="79"/>
      <c r="F103" s="79"/>
      <c r="G103" s="79"/>
      <c r="H103" s="79"/>
      <c r="I103" s="79"/>
      <c r="J103" s="79"/>
      <c r="K103" s="79"/>
      <c r="L103" s="79"/>
    </row>
    <row r="104" spans="1:12" x14ac:dyDescent="0.15">
      <c r="A104" s="77"/>
      <c r="B104" s="77"/>
      <c r="C104" s="77"/>
      <c r="D104" s="78"/>
      <c r="E104" s="79"/>
      <c r="F104" s="79"/>
      <c r="G104" s="79"/>
      <c r="H104" s="79"/>
      <c r="I104" s="79"/>
      <c r="J104" s="79"/>
      <c r="K104" s="79"/>
      <c r="L104" s="79"/>
    </row>
    <row r="105" spans="1:12" ht="24.75" x14ac:dyDescent="0.15">
      <c r="A105" s="39" t="s">
        <v>17</v>
      </c>
      <c r="B105" s="40" t="s">
        <v>18</v>
      </c>
      <c r="C105" s="41" t="s">
        <v>19</v>
      </c>
      <c r="D105" s="42" t="s">
        <v>21</v>
      </c>
      <c r="E105" s="43" t="s">
        <v>22</v>
      </c>
      <c r="F105" s="43" t="s">
        <v>23</v>
      </c>
      <c r="G105" s="44" t="s">
        <v>24</v>
      </c>
      <c r="H105" s="45" t="s">
        <v>25</v>
      </c>
      <c r="I105" s="45" t="s">
        <v>26</v>
      </c>
      <c r="J105" s="45" t="s">
        <v>27</v>
      </c>
      <c r="K105" s="45" t="s">
        <v>28</v>
      </c>
      <c r="L105" s="49" t="s">
        <v>29</v>
      </c>
    </row>
    <row r="106" spans="1:12" ht="27" x14ac:dyDescent="0.15">
      <c r="A106" s="15" t="s">
        <v>215</v>
      </c>
      <c r="B106" s="15" t="s">
        <v>179</v>
      </c>
      <c r="C106" s="15" t="s">
        <v>221</v>
      </c>
      <c r="D106" s="15">
        <v>5000</v>
      </c>
      <c r="E106" s="15"/>
      <c r="F106" s="15">
        <f t="shared" ref="F106:F111" si="5">D106+E106</f>
        <v>5000</v>
      </c>
      <c r="G106" s="47" t="s">
        <v>93</v>
      </c>
      <c r="H106" s="15">
        <v>21</v>
      </c>
      <c r="I106" s="15">
        <v>22</v>
      </c>
      <c r="J106" s="15" t="s">
        <v>47</v>
      </c>
      <c r="K106" s="15">
        <v>3.9E-2</v>
      </c>
      <c r="L106" s="17" t="s">
        <v>245</v>
      </c>
    </row>
    <row r="107" spans="1:12" x14ac:dyDescent="0.15">
      <c r="D107" s="15">
        <v>5000</v>
      </c>
      <c r="E107" s="15"/>
      <c r="F107" s="15">
        <f t="shared" si="5"/>
        <v>5000</v>
      </c>
      <c r="G107" s="15" t="s">
        <v>94</v>
      </c>
      <c r="H107" s="15">
        <v>21</v>
      </c>
      <c r="I107" s="15">
        <v>22</v>
      </c>
      <c r="J107" s="15" t="s">
        <v>47</v>
      </c>
      <c r="K107" s="15">
        <v>3.9E-2</v>
      </c>
      <c r="L107" s="15"/>
    </row>
    <row r="108" spans="1:12" x14ac:dyDescent="0.15">
      <c r="D108" s="15">
        <v>5000</v>
      </c>
      <c r="E108" s="15"/>
      <c r="F108" s="15">
        <f t="shared" si="5"/>
        <v>5000</v>
      </c>
      <c r="G108" s="15" t="s">
        <v>95</v>
      </c>
      <c r="H108" s="15">
        <v>21</v>
      </c>
      <c r="I108" s="15">
        <v>22</v>
      </c>
      <c r="J108" s="15" t="s">
        <v>47</v>
      </c>
      <c r="K108" s="15">
        <v>3.9E-2</v>
      </c>
      <c r="L108" s="15"/>
    </row>
    <row r="109" spans="1:12" x14ac:dyDescent="0.15">
      <c r="D109" s="15">
        <v>5000</v>
      </c>
      <c r="E109" s="15"/>
      <c r="F109" s="15">
        <f t="shared" si="5"/>
        <v>5000</v>
      </c>
      <c r="G109" s="15" t="s">
        <v>96</v>
      </c>
      <c r="H109" s="15">
        <v>21</v>
      </c>
      <c r="I109" s="15">
        <v>22</v>
      </c>
      <c r="J109" s="15" t="s">
        <v>47</v>
      </c>
      <c r="K109" s="15">
        <v>3.9E-2</v>
      </c>
      <c r="L109" s="15"/>
    </row>
    <row r="110" spans="1:12" x14ac:dyDescent="0.15">
      <c r="D110" s="15">
        <v>5000</v>
      </c>
      <c r="E110" s="15"/>
      <c r="F110" s="15">
        <f t="shared" si="5"/>
        <v>5000</v>
      </c>
      <c r="G110" s="15" t="s">
        <v>97</v>
      </c>
      <c r="H110" s="15">
        <v>21</v>
      </c>
      <c r="I110" s="15">
        <v>22</v>
      </c>
      <c r="J110" s="15" t="s">
        <v>47</v>
      </c>
      <c r="K110" s="15">
        <v>3.9E-2</v>
      </c>
      <c r="L110" s="15"/>
    </row>
    <row r="111" spans="1:12" x14ac:dyDescent="0.15">
      <c r="D111" s="15">
        <v>2154</v>
      </c>
      <c r="E111" s="15">
        <v>600</v>
      </c>
      <c r="F111" s="15">
        <f t="shared" si="5"/>
        <v>2754</v>
      </c>
      <c r="G111" s="15" t="s">
        <v>98</v>
      </c>
      <c r="H111" s="15">
        <v>15</v>
      </c>
      <c r="I111" s="15">
        <v>16</v>
      </c>
      <c r="J111" s="15" t="s">
        <v>144</v>
      </c>
      <c r="K111" s="15">
        <v>0.03</v>
      </c>
      <c r="L111" s="15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  <mergeCell ref="A31:C32"/>
    <mergeCell ref="D31:L32"/>
    <mergeCell ref="A42:C43"/>
    <mergeCell ref="D42:L43"/>
    <mergeCell ref="A51:C52"/>
    <mergeCell ref="D51:L52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3:C4"/>
    <mergeCell ref="D3:L4"/>
    <mergeCell ref="A15:C16"/>
    <mergeCell ref="D15:L16"/>
    <mergeCell ref="A23:C24"/>
    <mergeCell ref="D23:L24"/>
    <mergeCell ref="A21:K21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57" customWidth="1"/>
    <col min="3" max="3" width="14.25" customWidth="1"/>
    <col min="12" max="12" width="9.375"/>
  </cols>
  <sheetData>
    <row r="1" spans="1:13" ht="26.25" x14ac:dyDescent="0.15">
      <c r="A1" s="70" t="s">
        <v>0</v>
      </c>
      <c r="B1" s="84"/>
      <c r="C1" s="71"/>
      <c r="D1" s="71"/>
      <c r="E1" s="71"/>
      <c r="F1" s="71"/>
      <c r="G1" s="71"/>
      <c r="H1" s="70"/>
      <c r="I1" s="71"/>
      <c r="J1" s="71"/>
      <c r="K1" s="71"/>
      <c r="L1" s="71"/>
      <c r="M1" s="48"/>
    </row>
    <row r="2" spans="1:13" ht="26.25" x14ac:dyDescent="0.15">
      <c r="A2" s="70" t="s">
        <v>1</v>
      </c>
      <c r="B2" s="84"/>
      <c r="C2" s="71"/>
      <c r="D2" s="71"/>
      <c r="E2" s="71"/>
      <c r="F2" s="71"/>
      <c r="G2" s="71"/>
      <c r="H2" s="70"/>
      <c r="I2" s="71"/>
      <c r="J2" s="71"/>
      <c r="K2" s="71"/>
      <c r="L2" s="71"/>
      <c r="M2" s="48"/>
    </row>
    <row r="3" spans="1:13" ht="15" x14ac:dyDescent="0.15">
      <c r="A3" s="73" t="s">
        <v>2</v>
      </c>
      <c r="B3" s="85"/>
      <c r="C3" s="73"/>
      <c r="D3" s="73"/>
      <c r="E3" s="74">
        <v>45714</v>
      </c>
      <c r="F3" s="74"/>
      <c r="G3" s="74"/>
      <c r="H3" s="74"/>
      <c r="I3" s="74"/>
      <c r="J3" s="74"/>
      <c r="K3" s="74"/>
      <c r="L3" s="74"/>
      <c r="M3" s="48"/>
    </row>
    <row r="4" spans="1:13" x14ac:dyDescent="0.15">
      <c r="A4" s="76" t="s">
        <v>3</v>
      </c>
      <c r="B4" s="92"/>
      <c r="C4" s="77"/>
      <c r="D4" s="77"/>
      <c r="E4" s="78"/>
      <c r="F4" s="79"/>
      <c r="G4" s="79"/>
      <c r="H4" s="79"/>
      <c r="I4" s="79"/>
      <c r="J4" s="79"/>
      <c r="K4" s="79"/>
      <c r="L4" s="79"/>
      <c r="M4" s="79"/>
    </row>
    <row r="5" spans="1:13" x14ac:dyDescent="0.15">
      <c r="A5" s="77"/>
      <c r="B5" s="92"/>
      <c r="C5" s="77"/>
      <c r="D5" s="77"/>
      <c r="E5" s="78"/>
      <c r="F5" s="79"/>
      <c r="G5" s="79"/>
      <c r="H5" s="79"/>
      <c r="I5" s="79"/>
      <c r="J5" s="79"/>
      <c r="K5" s="79"/>
      <c r="L5" s="79"/>
      <c r="M5" s="79"/>
    </row>
    <row r="6" spans="1:13" ht="15" x14ac:dyDescent="0.15">
      <c r="A6" s="48"/>
      <c r="B6" s="58"/>
      <c r="C6" s="48"/>
      <c r="D6" s="48"/>
      <c r="E6" s="59"/>
      <c r="F6" s="60"/>
      <c r="G6" s="59"/>
      <c r="H6" s="59"/>
      <c r="I6" s="59"/>
      <c r="J6" s="59"/>
      <c r="K6" s="59"/>
      <c r="L6" s="59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39" t="s">
        <v>17</v>
      </c>
      <c r="B8" s="40" t="s">
        <v>18</v>
      </c>
      <c r="C8" s="40" t="s">
        <v>19</v>
      </c>
      <c r="D8" s="41" t="s">
        <v>20</v>
      </c>
      <c r="E8" s="42" t="s">
        <v>21</v>
      </c>
      <c r="F8" s="43" t="s">
        <v>22</v>
      </c>
      <c r="G8" s="43" t="s">
        <v>23</v>
      </c>
      <c r="H8" s="44" t="s">
        <v>24</v>
      </c>
      <c r="I8" s="45" t="s">
        <v>25</v>
      </c>
      <c r="J8" s="45" t="s">
        <v>26</v>
      </c>
      <c r="K8" s="45" t="s">
        <v>27</v>
      </c>
      <c r="L8" s="45" t="s">
        <v>28</v>
      </c>
      <c r="M8" s="49" t="s">
        <v>29</v>
      </c>
    </row>
    <row r="9" spans="1:13" x14ac:dyDescent="0.15">
      <c r="A9" s="15" t="s">
        <v>246</v>
      </c>
      <c r="B9" s="17" t="s">
        <v>247</v>
      </c>
      <c r="C9" s="17" t="s">
        <v>30</v>
      </c>
      <c r="D9" s="15" t="s">
        <v>211</v>
      </c>
      <c r="E9" s="15">
        <v>3268</v>
      </c>
      <c r="F9" s="15">
        <f>G9-E9</f>
        <v>232</v>
      </c>
      <c r="G9" s="15">
        <v>3500</v>
      </c>
      <c r="H9" s="86" t="s">
        <v>32</v>
      </c>
      <c r="I9" s="89">
        <v>4.8</v>
      </c>
      <c r="J9" s="89">
        <v>5.0999999999999996</v>
      </c>
      <c r="K9" s="89" t="s">
        <v>248</v>
      </c>
      <c r="L9" s="89">
        <f>0.35*0.25*0.15</f>
        <v>1.3125E-2</v>
      </c>
      <c r="M9" s="15"/>
    </row>
    <row r="10" spans="1:13" x14ac:dyDescent="0.15">
      <c r="A10" s="15" t="s">
        <v>246</v>
      </c>
      <c r="B10" s="17" t="s">
        <v>247</v>
      </c>
      <c r="C10" s="17" t="s">
        <v>30</v>
      </c>
      <c r="D10" s="15" t="s">
        <v>38</v>
      </c>
      <c r="E10" s="15">
        <v>10308</v>
      </c>
      <c r="F10" s="15">
        <f t="shared" ref="F10:F34" si="0">G10-E10</f>
        <v>292</v>
      </c>
      <c r="G10" s="15">
        <v>10600</v>
      </c>
      <c r="H10" s="87"/>
      <c r="I10" s="90"/>
      <c r="J10" s="90"/>
      <c r="K10" s="90"/>
      <c r="L10" s="90"/>
      <c r="M10" s="15"/>
    </row>
    <row r="11" spans="1:13" x14ac:dyDescent="0.15">
      <c r="A11" s="15" t="s">
        <v>246</v>
      </c>
      <c r="B11" s="17" t="s">
        <v>247</v>
      </c>
      <c r="C11" s="17" t="s">
        <v>30</v>
      </c>
      <c r="D11" s="68" t="s">
        <v>212</v>
      </c>
      <c r="E11" s="15">
        <v>8684</v>
      </c>
      <c r="F11" s="15">
        <f t="shared" si="0"/>
        <v>316</v>
      </c>
      <c r="G11" s="15">
        <v>9000</v>
      </c>
      <c r="H11" s="87"/>
      <c r="I11" s="90"/>
      <c r="J11" s="90"/>
      <c r="K11" s="90"/>
      <c r="L11" s="90"/>
      <c r="M11" s="15"/>
    </row>
    <row r="12" spans="1:13" x14ac:dyDescent="0.15">
      <c r="A12" s="15" t="s">
        <v>246</v>
      </c>
      <c r="B12" s="17" t="s">
        <v>247</v>
      </c>
      <c r="C12" s="17" t="s">
        <v>30</v>
      </c>
      <c r="D12" s="68" t="s">
        <v>214</v>
      </c>
      <c r="E12" s="15">
        <v>4894</v>
      </c>
      <c r="F12" s="15">
        <f t="shared" si="0"/>
        <v>206</v>
      </c>
      <c r="G12" s="15">
        <v>5100</v>
      </c>
      <c r="H12" s="87"/>
      <c r="I12" s="90"/>
      <c r="J12" s="90"/>
      <c r="K12" s="90"/>
      <c r="L12" s="90"/>
      <c r="M12" s="15"/>
    </row>
    <row r="13" spans="1:13" ht="27" x14ac:dyDescent="0.15">
      <c r="A13" s="15" t="s">
        <v>246</v>
      </c>
      <c r="B13" s="17" t="s">
        <v>249</v>
      </c>
      <c r="C13" s="17" t="s">
        <v>30</v>
      </c>
      <c r="D13" s="68" t="s">
        <v>250</v>
      </c>
      <c r="E13" s="15">
        <v>2000</v>
      </c>
      <c r="F13" s="15">
        <f t="shared" si="0"/>
        <v>200</v>
      </c>
      <c r="G13" s="15">
        <v>2200</v>
      </c>
      <c r="H13" s="87"/>
      <c r="I13" s="90"/>
      <c r="J13" s="90"/>
      <c r="K13" s="90"/>
      <c r="L13" s="90"/>
      <c r="M13" s="15"/>
    </row>
    <row r="14" spans="1:13" ht="27" x14ac:dyDescent="0.15">
      <c r="A14" s="15" t="s">
        <v>246</v>
      </c>
      <c r="B14" s="17" t="s">
        <v>249</v>
      </c>
      <c r="C14" s="17" t="s">
        <v>30</v>
      </c>
      <c r="D14" s="68" t="s">
        <v>165</v>
      </c>
      <c r="E14" s="15">
        <v>4000</v>
      </c>
      <c r="F14" s="15">
        <f t="shared" si="0"/>
        <v>300</v>
      </c>
      <c r="G14" s="15">
        <v>4300</v>
      </c>
      <c r="H14" s="87"/>
      <c r="I14" s="90"/>
      <c r="J14" s="90"/>
      <c r="K14" s="90"/>
      <c r="L14" s="90"/>
      <c r="M14" s="15"/>
    </row>
    <row r="15" spans="1:13" ht="27" x14ac:dyDescent="0.15">
      <c r="A15" s="15" t="s">
        <v>246</v>
      </c>
      <c r="B15" s="17" t="s">
        <v>251</v>
      </c>
      <c r="C15" s="17" t="s">
        <v>30</v>
      </c>
      <c r="D15" s="68" t="s">
        <v>167</v>
      </c>
      <c r="E15" s="15">
        <v>7350</v>
      </c>
      <c r="F15" s="15">
        <f t="shared" si="0"/>
        <v>250</v>
      </c>
      <c r="G15" s="15">
        <v>7600</v>
      </c>
      <c r="H15" s="87"/>
      <c r="I15" s="90"/>
      <c r="J15" s="90"/>
      <c r="K15" s="90"/>
      <c r="L15" s="90"/>
      <c r="M15" s="15"/>
    </row>
    <row r="16" spans="1:13" ht="27" x14ac:dyDescent="0.15">
      <c r="A16" s="15" t="s">
        <v>246</v>
      </c>
      <c r="B16" s="17" t="s">
        <v>251</v>
      </c>
      <c r="C16" s="17" t="s">
        <v>30</v>
      </c>
      <c r="D16" s="68" t="s">
        <v>168</v>
      </c>
      <c r="E16" s="15">
        <v>9400</v>
      </c>
      <c r="F16" s="15">
        <f t="shared" si="0"/>
        <v>400</v>
      </c>
      <c r="G16" s="15">
        <v>9800</v>
      </c>
      <c r="H16" s="87"/>
      <c r="I16" s="90"/>
      <c r="J16" s="90"/>
      <c r="K16" s="90"/>
      <c r="L16" s="90"/>
      <c r="M16" s="15"/>
    </row>
    <row r="17" spans="1:13" ht="27" x14ac:dyDescent="0.15">
      <c r="A17" s="15" t="s">
        <v>246</v>
      </c>
      <c r="B17" s="17" t="s">
        <v>251</v>
      </c>
      <c r="C17" s="17" t="s">
        <v>30</v>
      </c>
      <c r="D17" s="68" t="s">
        <v>169</v>
      </c>
      <c r="E17" s="15">
        <v>8400</v>
      </c>
      <c r="F17" s="15">
        <f t="shared" si="0"/>
        <v>200</v>
      </c>
      <c r="G17" s="15">
        <v>8600</v>
      </c>
      <c r="H17" s="87"/>
      <c r="I17" s="90"/>
      <c r="J17" s="90"/>
      <c r="K17" s="90"/>
      <c r="L17" s="90"/>
      <c r="M17" s="15"/>
    </row>
    <row r="18" spans="1:13" ht="27" x14ac:dyDescent="0.15">
      <c r="A18" s="15" t="s">
        <v>246</v>
      </c>
      <c r="B18" s="17" t="s">
        <v>252</v>
      </c>
      <c r="C18" s="17" t="s">
        <v>30</v>
      </c>
      <c r="D18" s="68" t="s">
        <v>170</v>
      </c>
      <c r="E18" s="15">
        <v>5900</v>
      </c>
      <c r="F18" s="15">
        <f t="shared" si="0"/>
        <v>250</v>
      </c>
      <c r="G18" s="15">
        <v>6150</v>
      </c>
      <c r="H18" s="87"/>
      <c r="I18" s="90"/>
      <c r="J18" s="90"/>
      <c r="K18" s="90"/>
      <c r="L18" s="90"/>
      <c r="M18" s="15"/>
    </row>
    <row r="19" spans="1:13" ht="27" x14ac:dyDescent="0.15">
      <c r="A19" s="15" t="s">
        <v>246</v>
      </c>
      <c r="B19" s="17" t="s">
        <v>253</v>
      </c>
      <c r="C19" s="17" t="s">
        <v>30</v>
      </c>
      <c r="D19" s="15" t="s">
        <v>172</v>
      </c>
      <c r="E19" s="15">
        <v>4100</v>
      </c>
      <c r="F19" s="15">
        <f t="shared" si="0"/>
        <v>200</v>
      </c>
      <c r="G19" s="15">
        <v>4300</v>
      </c>
      <c r="H19" s="87"/>
      <c r="I19" s="90"/>
      <c r="J19" s="90"/>
      <c r="K19" s="90"/>
      <c r="L19" s="90"/>
      <c r="M19" s="15"/>
    </row>
    <row r="20" spans="1:13" ht="27" x14ac:dyDescent="0.15">
      <c r="A20" s="15" t="s">
        <v>246</v>
      </c>
      <c r="B20" s="17" t="s">
        <v>253</v>
      </c>
      <c r="C20" s="17" t="s">
        <v>30</v>
      </c>
      <c r="D20" s="15" t="s">
        <v>173</v>
      </c>
      <c r="E20" s="15">
        <v>3850</v>
      </c>
      <c r="F20" s="15">
        <f t="shared" si="0"/>
        <v>150</v>
      </c>
      <c r="G20" s="15">
        <v>4000</v>
      </c>
      <c r="H20" s="88"/>
      <c r="I20" s="91"/>
      <c r="J20" s="91"/>
      <c r="K20" s="91"/>
      <c r="L20" s="91"/>
      <c r="M20" s="15"/>
    </row>
    <row r="21" spans="1:13" ht="27" x14ac:dyDescent="0.15">
      <c r="A21" s="15" t="s">
        <v>246</v>
      </c>
      <c r="B21" s="17" t="s">
        <v>254</v>
      </c>
      <c r="C21" s="15" t="s">
        <v>30</v>
      </c>
      <c r="D21" s="15" t="s">
        <v>211</v>
      </c>
      <c r="E21" s="15">
        <v>18300</v>
      </c>
      <c r="F21" s="15">
        <f t="shared" si="0"/>
        <v>300</v>
      </c>
      <c r="G21" s="15">
        <v>18600</v>
      </c>
      <c r="H21" s="86" t="s">
        <v>32</v>
      </c>
      <c r="I21" s="89">
        <v>8.5</v>
      </c>
      <c r="J21" s="89">
        <v>8.6999999999999993</v>
      </c>
      <c r="K21" s="89" t="s">
        <v>255</v>
      </c>
      <c r="L21" s="89">
        <f>0.35*0.25*0.17</f>
        <v>1.4874999999999999E-2</v>
      </c>
      <c r="M21" s="15"/>
    </row>
    <row r="22" spans="1:13" ht="27" x14ac:dyDescent="0.15">
      <c r="A22" s="15" t="s">
        <v>246</v>
      </c>
      <c r="B22" s="17" t="s">
        <v>254</v>
      </c>
      <c r="C22" s="15" t="s">
        <v>30</v>
      </c>
      <c r="D22" s="15" t="s">
        <v>38</v>
      </c>
      <c r="E22" s="15">
        <v>30000</v>
      </c>
      <c r="F22" s="15">
        <f t="shared" si="0"/>
        <v>500</v>
      </c>
      <c r="G22" s="15">
        <v>30500</v>
      </c>
      <c r="H22" s="87"/>
      <c r="I22" s="90"/>
      <c r="J22" s="90"/>
      <c r="K22" s="90"/>
      <c r="L22" s="90"/>
      <c r="M22" s="15"/>
    </row>
    <row r="23" spans="1:13" ht="27" x14ac:dyDescent="0.15">
      <c r="A23" s="15" t="s">
        <v>246</v>
      </c>
      <c r="B23" s="17" t="s">
        <v>254</v>
      </c>
      <c r="C23" s="15" t="s">
        <v>30</v>
      </c>
      <c r="D23" s="68" t="s">
        <v>212</v>
      </c>
      <c r="E23" s="15">
        <v>30100</v>
      </c>
      <c r="F23" s="15">
        <f t="shared" si="0"/>
        <v>400</v>
      </c>
      <c r="G23" s="15">
        <v>30500</v>
      </c>
      <c r="H23" s="87"/>
      <c r="I23" s="90"/>
      <c r="J23" s="90"/>
      <c r="K23" s="90"/>
      <c r="L23" s="90"/>
      <c r="M23" s="15"/>
    </row>
    <row r="24" spans="1:13" ht="27" x14ac:dyDescent="0.15">
      <c r="A24" s="15" t="s">
        <v>246</v>
      </c>
      <c r="B24" s="17" t="s">
        <v>254</v>
      </c>
      <c r="C24" s="15" t="s">
        <v>30</v>
      </c>
      <c r="D24" s="68" t="s">
        <v>214</v>
      </c>
      <c r="E24" s="15">
        <v>6600</v>
      </c>
      <c r="F24" s="15">
        <f t="shared" si="0"/>
        <v>200</v>
      </c>
      <c r="G24" s="15">
        <v>6800</v>
      </c>
      <c r="H24" s="87"/>
      <c r="I24" s="90"/>
      <c r="J24" s="90"/>
      <c r="K24" s="90"/>
      <c r="L24" s="90"/>
      <c r="M24" s="15"/>
    </row>
    <row r="25" spans="1:13" ht="27" x14ac:dyDescent="0.15">
      <c r="A25" s="15" t="s">
        <v>246</v>
      </c>
      <c r="B25" s="17" t="s">
        <v>256</v>
      </c>
      <c r="C25" s="15" t="s">
        <v>30</v>
      </c>
      <c r="D25" s="68" t="s">
        <v>206</v>
      </c>
      <c r="E25" s="15">
        <v>3900</v>
      </c>
      <c r="F25" s="15">
        <f t="shared" si="0"/>
        <v>300</v>
      </c>
      <c r="G25" s="15">
        <v>4200</v>
      </c>
      <c r="H25" s="87"/>
      <c r="I25" s="90"/>
      <c r="J25" s="90"/>
      <c r="K25" s="90"/>
      <c r="L25" s="90"/>
      <c r="M25" s="15"/>
    </row>
    <row r="26" spans="1:13" ht="27" x14ac:dyDescent="0.15">
      <c r="A26" s="15" t="s">
        <v>246</v>
      </c>
      <c r="B26" s="17" t="s">
        <v>256</v>
      </c>
      <c r="C26" s="15" t="s">
        <v>30</v>
      </c>
      <c r="D26" s="68" t="s">
        <v>31</v>
      </c>
      <c r="E26" s="15">
        <v>5460</v>
      </c>
      <c r="F26" s="15">
        <f t="shared" si="0"/>
        <v>140</v>
      </c>
      <c r="G26" s="15">
        <v>5600</v>
      </c>
      <c r="H26" s="87"/>
      <c r="I26" s="90"/>
      <c r="J26" s="90"/>
      <c r="K26" s="90"/>
      <c r="L26" s="90"/>
      <c r="M26" s="15"/>
    </row>
    <row r="27" spans="1:13" ht="27" x14ac:dyDescent="0.15">
      <c r="A27" s="15" t="s">
        <v>246</v>
      </c>
      <c r="B27" s="17" t="s">
        <v>256</v>
      </c>
      <c r="C27" s="15" t="s">
        <v>30</v>
      </c>
      <c r="D27" s="68" t="s">
        <v>35</v>
      </c>
      <c r="E27" s="15">
        <v>9880</v>
      </c>
      <c r="F27" s="15">
        <f t="shared" si="0"/>
        <v>320</v>
      </c>
      <c r="G27" s="15">
        <v>10200</v>
      </c>
      <c r="H27" s="87"/>
      <c r="I27" s="90"/>
      <c r="J27" s="90"/>
      <c r="K27" s="90"/>
      <c r="L27" s="90"/>
      <c r="M27" s="15"/>
    </row>
    <row r="28" spans="1:13" ht="27" x14ac:dyDescent="0.15">
      <c r="A28" s="15" t="s">
        <v>246</v>
      </c>
      <c r="B28" s="17" t="s">
        <v>256</v>
      </c>
      <c r="C28" s="15" t="s">
        <v>30</v>
      </c>
      <c r="D28" s="68" t="s">
        <v>36</v>
      </c>
      <c r="E28" s="15">
        <v>6760</v>
      </c>
      <c r="F28" s="15">
        <f t="shared" si="0"/>
        <v>240</v>
      </c>
      <c r="G28" s="15">
        <v>7000</v>
      </c>
      <c r="H28" s="87"/>
      <c r="I28" s="90"/>
      <c r="J28" s="90"/>
      <c r="K28" s="90"/>
      <c r="L28" s="90"/>
      <c r="M28" s="15"/>
    </row>
    <row r="29" spans="1:13" ht="27" x14ac:dyDescent="0.15">
      <c r="A29" s="15" t="s">
        <v>246</v>
      </c>
      <c r="B29" s="17" t="s">
        <v>257</v>
      </c>
      <c r="C29" s="15" t="s">
        <v>30</v>
      </c>
      <c r="D29" s="68" t="s">
        <v>167</v>
      </c>
      <c r="E29" s="15">
        <v>1800</v>
      </c>
      <c r="F29" s="15">
        <f t="shared" si="0"/>
        <v>200</v>
      </c>
      <c r="G29" s="15">
        <v>2000</v>
      </c>
      <c r="H29" s="87"/>
      <c r="I29" s="90"/>
      <c r="J29" s="90"/>
      <c r="K29" s="90"/>
      <c r="L29" s="90"/>
      <c r="M29" s="15"/>
    </row>
    <row r="30" spans="1:13" ht="27" x14ac:dyDescent="0.15">
      <c r="A30" s="15" t="s">
        <v>246</v>
      </c>
      <c r="B30" s="17" t="s">
        <v>257</v>
      </c>
      <c r="C30" s="15" t="s">
        <v>30</v>
      </c>
      <c r="D30" s="68" t="s">
        <v>168</v>
      </c>
      <c r="E30" s="15">
        <v>4050</v>
      </c>
      <c r="F30" s="15">
        <f t="shared" si="0"/>
        <v>350</v>
      </c>
      <c r="G30" s="15">
        <v>4400</v>
      </c>
      <c r="H30" s="87"/>
      <c r="I30" s="90"/>
      <c r="J30" s="90"/>
      <c r="K30" s="90"/>
      <c r="L30" s="90"/>
      <c r="M30" s="15"/>
    </row>
    <row r="31" spans="1:13" ht="27" x14ac:dyDescent="0.15">
      <c r="A31" s="15" t="s">
        <v>246</v>
      </c>
      <c r="B31" s="17" t="s">
        <v>257</v>
      </c>
      <c r="C31" s="15" t="s">
        <v>30</v>
      </c>
      <c r="D31" s="15" t="s">
        <v>169</v>
      </c>
      <c r="E31" s="15">
        <v>3950</v>
      </c>
      <c r="F31" s="15">
        <f t="shared" si="0"/>
        <v>250</v>
      </c>
      <c r="G31" s="15">
        <v>4200</v>
      </c>
      <c r="H31" s="87"/>
      <c r="I31" s="90"/>
      <c r="J31" s="90"/>
      <c r="K31" s="90"/>
      <c r="L31" s="90"/>
      <c r="M31" s="15"/>
    </row>
    <row r="32" spans="1:13" ht="27" x14ac:dyDescent="0.15">
      <c r="A32" s="15" t="s">
        <v>246</v>
      </c>
      <c r="B32" s="17" t="s">
        <v>257</v>
      </c>
      <c r="C32" s="15" t="s">
        <v>30</v>
      </c>
      <c r="D32" s="15" t="s">
        <v>170</v>
      </c>
      <c r="E32" s="15">
        <v>2800</v>
      </c>
      <c r="F32" s="15">
        <f t="shared" si="0"/>
        <v>200</v>
      </c>
      <c r="G32" s="15">
        <v>3000</v>
      </c>
      <c r="H32" s="87"/>
      <c r="I32" s="90"/>
      <c r="J32" s="90"/>
      <c r="K32" s="90"/>
      <c r="L32" s="90"/>
      <c r="M32" s="15"/>
    </row>
    <row r="33" spans="1:13" ht="27" x14ac:dyDescent="0.15">
      <c r="A33" s="15" t="s">
        <v>246</v>
      </c>
      <c r="B33" s="17" t="s">
        <v>257</v>
      </c>
      <c r="C33" s="15" t="s">
        <v>30</v>
      </c>
      <c r="D33" s="68" t="s">
        <v>172</v>
      </c>
      <c r="E33" s="15">
        <v>1600</v>
      </c>
      <c r="F33" s="15">
        <f t="shared" si="0"/>
        <v>200</v>
      </c>
      <c r="G33" s="15">
        <v>1800</v>
      </c>
      <c r="H33" s="87"/>
      <c r="I33" s="90"/>
      <c r="J33" s="90"/>
      <c r="K33" s="90"/>
      <c r="L33" s="90"/>
      <c r="M33" s="15"/>
    </row>
    <row r="34" spans="1:13" ht="27" x14ac:dyDescent="0.15">
      <c r="A34" s="15" t="s">
        <v>246</v>
      </c>
      <c r="B34" s="17" t="s">
        <v>257</v>
      </c>
      <c r="C34" s="15" t="s">
        <v>30</v>
      </c>
      <c r="D34" s="15" t="s">
        <v>173</v>
      </c>
      <c r="E34" s="15">
        <v>800</v>
      </c>
      <c r="F34" s="15">
        <f t="shared" si="0"/>
        <v>200</v>
      </c>
      <c r="G34" s="15">
        <v>1000</v>
      </c>
      <c r="H34" s="88"/>
      <c r="I34" s="91"/>
      <c r="J34" s="91"/>
      <c r="K34" s="91"/>
      <c r="L34" s="91"/>
      <c r="M34" s="15"/>
    </row>
  </sheetData>
  <mergeCells count="16"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  <mergeCell ref="A1:L1"/>
    <mergeCell ref="A2:L2"/>
    <mergeCell ref="A3:D3"/>
    <mergeCell ref="E3:L3"/>
    <mergeCell ref="H9:H20"/>
    <mergeCell ref="K9:K20"/>
  </mergeCells>
  <phoneticPr fontId="28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70" t="s">
        <v>1</v>
      </c>
      <c r="B1" s="71"/>
      <c r="C1" s="71"/>
      <c r="D1" s="71"/>
      <c r="E1" s="71"/>
      <c r="F1" s="71"/>
      <c r="G1" s="72"/>
      <c r="H1" s="71"/>
      <c r="I1" s="71"/>
      <c r="J1" s="71"/>
      <c r="K1" s="71"/>
      <c r="L1" s="48"/>
    </row>
    <row r="2" spans="1:12" ht="15" x14ac:dyDescent="0.15">
      <c r="A2" s="73" t="s">
        <v>2</v>
      </c>
      <c r="B2" s="73"/>
      <c r="C2" s="73"/>
      <c r="D2" s="74">
        <v>45714</v>
      </c>
      <c r="E2" s="74"/>
      <c r="F2" s="74"/>
      <c r="G2" s="75"/>
      <c r="H2" s="74"/>
      <c r="I2" s="74"/>
      <c r="J2" s="74"/>
      <c r="K2" s="74"/>
      <c r="L2" s="48"/>
    </row>
    <row r="3" spans="1:12" x14ac:dyDescent="0.15">
      <c r="A3" s="76" t="s">
        <v>3</v>
      </c>
      <c r="B3" s="77"/>
      <c r="C3" s="77"/>
      <c r="D3" s="78"/>
      <c r="E3" s="79"/>
      <c r="F3" s="79"/>
      <c r="G3" s="79"/>
      <c r="H3" s="79"/>
      <c r="I3" s="79"/>
      <c r="J3" s="79"/>
      <c r="K3" s="79"/>
      <c r="L3" s="79"/>
    </row>
    <row r="4" spans="1:12" x14ac:dyDescent="0.15">
      <c r="A4" s="77"/>
      <c r="B4" s="77"/>
      <c r="C4" s="77"/>
      <c r="D4" s="78"/>
      <c r="E4" s="79"/>
      <c r="F4" s="79"/>
      <c r="G4" s="79"/>
      <c r="H4" s="79"/>
      <c r="I4" s="79"/>
      <c r="J4" s="79"/>
      <c r="K4" s="79"/>
      <c r="L4" s="79"/>
    </row>
    <row r="5" spans="1:12" ht="24.75" x14ac:dyDescent="0.15">
      <c r="A5" s="39" t="s">
        <v>17</v>
      </c>
      <c r="B5" s="40" t="s">
        <v>18</v>
      </c>
      <c r="C5" s="41" t="s">
        <v>19</v>
      </c>
      <c r="D5" s="42" t="s">
        <v>21</v>
      </c>
      <c r="E5" s="43" t="s">
        <v>22</v>
      </c>
      <c r="F5" s="43" t="s">
        <v>23</v>
      </c>
      <c r="G5" s="44" t="s">
        <v>24</v>
      </c>
      <c r="H5" s="45" t="s">
        <v>25</v>
      </c>
      <c r="I5" s="45" t="s">
        <v>26</v>
      </c>
      <c r="J5" s="45" t="s">
        <v>27</v>
      </c>
      <c r="K5" s="45" t="s">
        <v>28</v>
      </c>
      <c r="L5" s="49" t="s">
        <v>29</v>
      </c>
    </row>
    <row r="6" spans="1:12" ht="27" x14ac:dyDescent="0.15">
      <c r="A6" s="15" t="s">
        <v>258</v>
      </c>
      <c r="B6" s="15" t="s">
        <v>179</v>
      </c>
      <c r="C6" s="15" t="s">
        <v>259</v>
      </c>
      <c r="D6" s="15">
        <v>5000</v>
      </c>
      <c r="E6" s="15"/>
      <c r="F6" s="15">
        <f t="shared" ref="F6:F8" si="0">D6+E6</f>
        <v>5000</v>
      </c>
      <c r="G6" s="47" t="s">
        <v>86</v>
      </c>
      <c r="H6" s="15">
        <v>21</v>
      </c>
      <c r="I6" s="15">
        <v>22</v>
      </c>
      <c r="J6" s="15" t="s">
        <v>47</v>
      </c>
      <c r="K6" s="15">
        <v>3.9E-2</v>
      </c>
      <c r="L6" s="17" t="s">
        <v>260</v>
      </c>
    </row>
    <row r="7" spans="1:12" x14ac:dyDescent="0.15">
      <c r="B7" s="15"/>
      <c r="C7" s="15"/>
      <c r="D7" s="15">
        <v>5000</v>
      </c>
      <c r="E7" s="15"/>
      <c r="F7" s="15">
        <f t="shared" si="0"/>
        <v>5000</v>
      </c>
      <c r="G7" s="15" t="s">
        <v>87</v>
      </c>
      <c r="H7" s="15">
        <v>21</v>
      </c>
      <c r="I7" s="15">
        <v>22</v>
      </c>
      <c r="J7" s="15" t="s">
        <v>47</v>
      </c>
      <c r="K7" s="15">
        <v>3.9E-2</v>
      </c>
      <c r="L7" s="15"/>
    </row>
    <row r="8" spans="1:12" x14ac:dyDescent="0.15">
      <c r="B8" s="15"/>
      <c r="C8" s="15"/>
      <c r="D8" s="15">
        <v>2000</v>
      </c>
      <c r="E8" s="15">
        <v>240</v>
      </c>
      <c r="F8" s="15">
        <f t="shared" si="0"/>
        <v>2240</v>
      </c>
      <c r="G8" s="15" t="s">
        <v>88</v>
      </c>
      <c r="H8" s="15">
        <v>10</v>
      </c>
      <c r="I8" s="15">
        <v>11</v>
      </c>
      <c r="J8" s="15" t="s">
        <v>150</v>
      </c>
      <c r="K8" s="15">
        <v>0.03</v>
      </c>
      <c r="L8" s="15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93" t="s">
        <v>0</v>
      </c>
      <c r="B1" s="94"/>
      <c r="C1" s="95"/>
      <c r="D1" s="95"/>
      <c r="E1" s="95"/>
      <c r="F1" s="95"/>
      <c r="G1" s="95"/>
      <c r="H1" s="93"/>
      <c r="I1" s="95"/>
      <c r="J1" s="95"/>
      <c r="K1" s="95"/>
      <c r="L1" s="95"/>
      <c r="M1" s="1"/>
    </row>
    <row r="2" spans="1:13" ht="26.25" x14ac:dyDescent="0.15">
      <c r="A2" s="93" t="s">
        <v>1</v>
      </c>
      <c r="B2" s="94"/>
      <c r="C2" s="95"/>
      <c r="D2" s="95"/>
      <c r="E2" s="95"/>
      <c r="F2" s="95"/>
      <c r="G2" s="95"/>
      <c r="H2" s="93"/>
      <c r="I2" s="95"/>
      <c r="J2" s="95"/>
      <c r="K2" s="95"/>
      <c r="L2" s="95"/>
      <c r="M2" s="1"/>
    </row>
    <row r="3" spans="1:13" ht="15" x14ac:dyDescent="0.15">
      <c r="A3" s="96" t="s">
        <v>2</v>
      </c>
      <c r="B3" s="97"/>
      <c r="C3" s="96"/>
      <c r="D3" s="96"/>
      <c r="E3" s="98">
        <v>45714</v>
      </c>
      <c r="F3" s="98"/>
      <c r="G3" s="98"/>
      <c r="H3" s="98"/>
      <c r="I3" s="98"/>
      <c r="J3" s="98"/>
      <c r="K3" s="98"/>
      <c r="L3" s="98"/>
      <c r="M3" s="1"/>
    </row>
    <row r="4" spans="1:13" x14ac:dyDescent="0.15">
      <c r="A4" s="99" t="s">
        <v>3</v>
      </c>
      <c r="B4" s="100"/>
      <c r="C4" s="101"/>
      <c r="D4" s="101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15">
      <c r="A5" s="101"/>
      <c r="B5" s="100"/>
      <c r="C5" s="101"/>
      <c r="D5" s="101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x14ac:dyDescent="0.15">
      <c r="A9" s="15" t="s">
        <v>258</v>
      </c>
      <c r="B9" s="15" t="s">
        <v>261</v>
      </c>
      <c r="C9" s="15" t="s">
        <v>30</v>
      </c>
      <c r="D9" s="68" t="s">
        <v>211</v>
      </c>
      <c r="E9" s="15">
        <v>1880</v>
      </c>
      <c r="F9" s="15">
        <f>G9-E9</f>
        <v>220</v>
      </c>
      <c r="G9" s="15">
        <v>2100</v>
      </c>
      <c r="H9" s="86" t="s">
        <v>32</v>
      </c>
      <c r="I9" s="89">
        <v>0.8</v>
      </c>
      <c r="J9" s="89">
        <v>1.2</v>
      </c>
      <c r="K9" s="89" t="s">
        <v>262</v>
      </c>
      <c r="L9" s="89">
        <f>0.35*0.26*0.17</f>
        <v>1.5470000000000001E-2</v>
      </c>
      <c r="M9" s="15"/>
    </row>
    <row r="10" spans="1:13" x14ac:dyDescent="0.15">
      <c r="A10" s="15" t="s">
        <v>258</v>
      </c>
      <c r="B10" s="15" t="s">
        <v>261</v>
      </c>
      <c r="C10" s="15" t="s">
        <v>30</v>
      </c>
      <c r="D10" s="68" t="s">
        <v>38</v>
      </c>
      <c r="E10" s="15">
        <v>6120</v>
      </c>
      <c r="F10" s="15">
        <f>G10-E10</f>
        <v>380</v>
      </c>
      <c r="G10" s="15">
        <v>6500</v>
      </c>
      <c r="H10" s="87"/>
      <c r="I10" s="90"/>
      <c r="J10" s="90"/>
      <c r="K10" s="90"/>
      <c r="L10" s="90"/>
      <c r="M10" s="15"/>
    </row>
    <row r="11" spans="1:13" x14ac:dyDescent="0.15">
      <c r="A11" s="15" t="s">
        <v>258</v>
      </c>
      <c r="B11" s="15" t="s">
        <v>261</v>
      </c>
      <c r="C11" s="15" t="s">
        <v>30</v>
      </c>
      <c r="D11" s="15" t="s">
        <v>212</v>
      </c>
      <c r="E11" s="15">
        <v>4000</v>
      </c>
      <c r="F11" s="15">
        <f>G11-E11</f>
        <v>200</v>
      </c>
      <c r="G11" s="15">
        <v>4200</v>
      </c>
      <c r="H11" s="88"/>
      <c r="I11" s="91"/>
      <c r="J11" s="91"/>
      <c r="K11" s="91"/>
      <c r="L11" s="91"/>
      <c r="M11" s="15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03" t="s">
        <v>1</v>
      </c>
      <c r="B1" s="104"/>
      <c r="C1" s="104"/>
      <c r="D1" s="104"/>
      <c r="E1" s="104"/>
      <c r="F1" s="104"/>
      <c r="G1" s="105"/>
      <c r="H1" s="104"/>
      <c r="I1" s="104"/>
      <c r="J1" s="104"/>
      <c r="K1" s="104"/>
      <c r="L1" s="36"/>
    </row>
    <row r="2" spans="1:12" ht="15" x14ac:dyDescent="0.15">
      <c r="A2" s="106" t="s">
        <v>2</v>
      </c>
      <c r="B2" s="106"/>
      <c r="C2" s="106"/>
      <c r="D2" s="107">
        <v>45759</v>
      </c>
      <c r="E2" s="107"/>
      <c r="F2" s="107"/>
      <c r="G2" s="108"/>
      <c r="H2" s="107"/>
      <c r="I2" s="107"/>
      <c r="J2" s="107"/>
      <c r="K2" s="107"/>
      <c r="L2" s="36"/>
    </row>
    <row r="3" spans="1:12" x14ac:dyDescent="0.15">
      <c r="A3" s="115" t="s">
        <v>3</v>
      </c>
      <c r="B3" s="116"/>
      <c r="C3" s="116"/>
      <c r="D3" s="117"/>
      <c r="E3" s="118"/>
      <c r="F3" s="118"/>
      <c r="G3" s="118"/>
      <c r="H3" s="118"/>
      <c r="I3" s="118"/>
      <c r="J3" s="118"/>
      <c r="K3" s="118"/>
      <c r="L3" s="118"/>
    </row>
    <row r="4" spans="1:12" x14ac:dyDescent="0.15">
      <c r="A4" s="116"/>
      <c r="B4" s="116"/>
      <c r="C4" s="116"/>
      <c r="D4" s="117"/>
      <c r="E4" s="118"/>
      <c r="F4" s="118"/>
      <c r="G4" s="118"/>
      <c r="H4" s="118"/>
      <c r="I4" s="118"/>
      <c r="J4" s="118"/>
      <c r="K4" s="118"/>
      <c r="L4" s="118"/>
    </row>
    <row r="5" spans="1:12" ht="24.75" x14ac:dyDescent="0.15">
      <c r="A5" s="25" t="s">
        <v>17</v>
      </c>
      <c r="B5" s="26" t="s">
        <v>18</v>
      </c>
      <c r="C5" s="27" t="s">
        <v>19</v>
      </c>
      <c r="D5" s="28" t="s">
        <v>21</v>
      </c>
      <c r="E5" s="29" t="s">
        <v>22</v>
      </c>
      <c r="F5" s="29" t="s">
        <v>23</v>
      </c>
      <c r="G5" s="30" t="s">
        <v>24</v>
      </c>
      <c r="H5" s="31" t="s">
        <v>25</v>
      </c>
      <c r="I5" s="31" t="s">
        <v>26</v>
      </c>
      <c r="J5" s="31" t="s">
        <v>27</v>
      </c>
      <c r="K5" s="31" t="s">
        <v>28</v>
      </c>
      <c r="L5" s="37" t="s">
        <v>29</v>
      </c>
    </row>
    <row r="6" spans="1:12" ht="67.5" x14ac:dyDescent="0.15">
      <c r="A6" s="32" t="s">
        <v>263</v>
      </c>
      <c r="B6" s="32" t="s">
        <v>101</v>
      </c>
      <c r="C6" s="33" t="s">
        <v>264</v>
      </c>
      <c r="D6" s="32">
        <v>6300</v>
      </c>
      <c r="E6" s="32"/>
      <c r="F6" s="32">
        <f t="shared" ref="F6:F22" si="0">D6+E6</f>
        <v>6300</v>
      </c>
      <c r="G6" s="34" t="s">
        <v>69</v>
      </c>
      <c r="H6" s="32">
        <v>21</v>
      </c>
      <c r="I6" s="32">
        <v>22</v>
      </c>
      <c r="J6" s="32" t="s">
        <v>47</v>
      </c>
      <c r="K6" s="32">
        <v>3.9E-2</v>
      </c>
      <c r="L6" s="38" t="s">
        <v>265</v>
      </c>
    </row>
    <row r="7" spans="1:12" x14ac:dyDescent="0.15">
      <c r="A7" s="35"/>
      <c r="B7" s="35"/>
      <c r="C7" s="35"/>
      <c r="D7" s="32">
        <v>6300</v>
      </c>
      <c r="E7" s="32"/>
      <c r="F7" s="32">
        <f t="shared" si="0"/>
        <v>6300</v>
      </c>
      <c r="G7" s="32" t="s">
        <v>70</v>
      </c>
      <c r="H7" s="32">
        <v>21</v>
      </c>
      <c r="I7" s="32">
        <v>22</v>
      </c>
      <c r="J7" s="32" t="s">
        <v>47</v>
      </c>
      <c r="K7" s="32">
        <v>3.9E-2</v>
      </c>
      <c r="L7" s="32"/>
    </row>
    <row r="8" spans="1:12" x14ac:dyDescent="0.15">
      <c r="A8" s="35"/>
      <c r="B8" s="35"/>
      <c r="C8" s="35"/>
      <c r="D8" s="32">
        <v>6300</v>
      </c>
      <c r="E8" s="32"/>
      <c r="F8" s="32">
        <f t="shared" si="0"/>
        <v>6300</v>
      </c>
      <c r="G8" s="32" t="s">
        <v>71</v>
      </c>
      <c r="H8" s="32">
        <v>21</v>
      </c>
      <c r="I8" s="32">
        <v>22</v>
      </c>
      <c r="J8" s="32" t="s">
        <v>47</v>
      </c>
      <c r="K8" s="32">
        <v>3.9E-2</v>
      </c>
      <c r="L8" s="32"/>
    </row>
    <row r="9" spans="1:12" x14ac:dyDescent="0.15">
      <c r="A9" s="35"/>
      <c r="B9" s="35"/>
      <c r="C9" s="35"/>
      <c r="D9" s="32">
        <v>6300</v>
      </c>
      <c r="E9" s="32"/>
      <c r="F9" s="32">
        <f t="shared" si="0"/>
        <v>6300</v>
      </c>
      <c r="G9" s="32" t="s">
        <v>72</v>
      </c>
      <c r="H9" s="32">
        <v>21</v>
      </c>
      <c r="I9" s="32">
        <v>22</v>
      </c>
      <c r="J9" s="32" t="s">
        <v>47</v>
      </c>
      <c r="K9" s="32">
        <v>3.9E-2</v>
      </c>
      <c r="L9" s="32"/>
    </row>
    <row r="10" spans="1:12" x14ac:dyDescent="0.15">
      <c r="A10" s="35"/>
      <c r="B10" s="35"/>
      <c r="C10" s="35"/>
      <c r="D10" s="32">
        <v>6300</v>
      </c>
      <c r="E10" s="32"/>
      <c r="F10" s="32">
        <f t="shared" si="0"/>
        <v>6300</v>
      </c>
      <c r="G10" s="32" t="s">
        <v>73</v>
      </c>
      <c r="H10" s="32">
        <v>21</v>
      </c>
      <c r="I10" s="32">
        <v>22</v>
      </c>
      <c r="J10" s="32" t="s">
        <v>47</v>
      </c>
      <c r="K10" s="32">
        <v>3.9E-2</v>
      </c>
      <c r="L10" s="32"/>
    </row>
    <row r="11" spans="1:12" x14ac:dyDescent="0.15">
      <c r="A11" s="35"/>
      <c r="B11" s="35"/>
      <c r="C11" s="35"/>
      <c r="D11" s="32">
        <v>6300</v>
      </c>
      <c r="E11" s="32"/>
      <c r="F11" s="32">
        <f t="shared" si="0"/>
        <v>6300</v>
      </c>
      <c r="G11" s="32" t="s">
        <v>74</v>
      </c>
      <c r="H11" s="32">
        <v>21</v>
      </c>
      <c r="I11" s="32">
        <v>22</v>
      </c>
      <c r="J11" s="32" t="s">
        <v>47</v>
      </c>
      <c r="K11" s="32">
        <v>3.9E-2</v>
      </c>
      <c r="L11" s="32"/>
    </row>
    <row r="12" spans="1:12" x14ac:dyDescent="0.15">
      <c r="A12" s="35"/>
      <c r="B12" s="35"/>
      <c r="C12" s="35"/>
      <c r="D12" s="32">
        <v>6300</v>
      </c>
      <c r="E12" s="32"/>
      <c r="F12" s="32">
        <f t="shared" si="0"/>
        <v>6300</v>
      </c>
      <c r="G12" s="32" t="s">
        <v>75</v>
      </c>
      <c r="H12" s="32">
        <v>21</v>
      </c>
      <c r="I12" s="32">
        <v>22</v>
      </c>
      <c r="J12" s="32" t="s">
        <v>47</v>
      </c>
      <c r="K12" s="32">
        <v>3.9E-2</v>
      </c>
      <c r="L12" s="32"/>
    </row>
    <row r="13" spans="1:12" x14ac:dyDescent="0.15">
      <c r="A13" s="35"/>
      <c r="B13" s="35"/>
      <c r="C13" s="35"/>
      <c r="D13" s="32">
        <v>6300</v>
      </c>
      <c r="E13" s="32"/>
      <c r="F13" s="32">
        <f t="shared" si="0"/>
        <v>6300</v>
      </c>
      <c r="G13" s="32" t="s">
        <v>76</v>
      </c>
      <c r="H13" s="32">
        <v>21</v>
      </c>
      <c r="I13" s="32">
        <v>22</v>
      </c>
      <c r="J13" s="32" t="s">
        <v>47</v>
      </c>
      <c r="K13" s="32">
        <v>3.9E-2</v>
      </c>
      <c r="L13" s="32"/>
    </row>
    <row r="14" spans="1:12" x14ac:dyDescent="0.15">
      <c r="A14" s="35"/>
      <c r="B14" s="35"/>
      <c r="C14" s="35"/>
      <c r="D14" s="32">
        <v>6300</v>
      </c>
      <c r="E14" s="32"/>
      <c r="F14" s="32">
        <f t="shared" si="0"/>
        <v>6300</v>
      </c>
      <c r="G14" s="32" t="s">
        <v>77</v>
      </c>
      <c r="H14" s="32">
        <v>21</v>
      </c>
      <c r="I14" s="32">
        <v>22</v>
      </c>
      <c r="J14" s="32" t="s">
        <v>47</v>
      </c>
      <c r="K14" s="32">
        <v>3.9E-2</v>
      </c>
      <c r="L14" s="32"/>
    </row>
    <row r="15" spans="1:12" x14ac:dyDescent="0.15">
      <c r="A15" s="35"/>
      <c r="B15" s="35"/>
      <c r="C15" s="35"/>
      <c r="D15" s="32">
        <v>6300</v>
      </c>
      <c r="E15" s="32"/>
      <c r="F15" s="32">
        <f t="shared" si="0"/>
        <v>6300</v>
      </c>
      <c r="G15" s="32" t="s">
        <v>78</v>
      </c>
      <c r="H15" s="32">
        <v>21</v>
      </c>
      <c r="I15" s="32">
        <v>22</v>
      </c>
      <c r="J15" s="32" t="s">
        <v>47</v>
      </c>
      <c r="K15" s="32">
        <v>3.9E-2</v>
      </c>
      <c r="L15" s="32"/>
    </row>
    <row r="16" spans="1:12" x14ac:dyDescent="0.15">
      <c r="A16" s="35"/>
      <c r="B16" s="35"/>
      <c r="C16" s="35"/>
      <c r="D16" s="32">
        <v>6300</v>
      </c>
      <c r="E16" s="32"/>
      <c r="F16" s="32">
        <f t="shared" si="0"/>
        <v>6300</v>
      </c>
      <c r="G16" s="32" t="s">
        <v>79</v>
      </c>
      <c r="H16" s="32">
        <v>21</v>
      </c>
      <c r="I16" s="32">
        <v>22</v>
      </c>
      <c r="J16" s="32" t="s">
        <v>47</v>
      </c>
      <c r="K16" s="32">
        <v>3.9E-2</v>
      </c>
      <c r="L16" s="32"/>
    </row>
    <row r="17" spans="1:12" x14ac:dyDescent="0.15">
      <c r="A17" s="35"/>
      <c r="B17" s="35"/>
      <c r="C17" s="35"/>
      <c r="D17" s="32">
        <v>6300</v>
      </c>
      <c r="E17" s="32"/>
      <c r="F17" s="32">
        <f t="shared" si="0"/>
        <v>6300</v>
      </c>
      <c r="G17" s="32" t="s">
        <v>80</v>
      </c>
      <c r="H17" s="32">
        <v>21</v>
      </c>
      <c r="I17" s="32">
        <v>22</v>
      </c>
      <c r="J17" s="32" t="s">
        <v>47</v>
      </c>
      <c r="K17" s="32">
        <v>3.9E-2</v>
      </c>
      <c r="L17" s="32"/>
    </row>
    <row r="18" spans="1:12" x14ac:dyDescent="0.15">
      <c r="A18" s="35"/>
      <c r="B18" s="35"/>
      <c r="C18" s="35"/>
      <c r="D18" s="32">
        <v>6300</v>
      </c>
      <c r="E18" s="32"/>
      <c r="F18" s="32">
        <f t="shared" si="0"/>
        <v>6300</v>
      </c>
      <c r="G18" s="32" t="s">
        <v>81</v>
      </c>
      <c r="H18" s="32">
        <v>21</v>
      </c>
      <c r="I18" s="32">
        <v>22</v>
      </c>
      <c r="J18" s="32" t="s">
        <v>47</v>
      </c>
      <c r="K18" s="32">
        <v>3.9E-2</v>
      </c>
      <c r="L18" s="32"/>
    </row>
    <row r="19" spans="1:12" x14ac:dyDescent="0.15">
      <c r="A19" s="35"/>
      <c r="B19" s="35"/>
      <c r="C19" s="35"/>
      <c r="D19" s="32">
        <v>6300</v>
      </c>
      <c r="E19" s="32"/>
      <c r="F19" s="32">
        <f t="shared" si="0"/>
        <v>6300</v>
      </c>
      <c r="G19" s="32" t="s">
        <v>82</v>
      </c>
      <c r="H19" s="32">
        <v>21</v>
      </c>
      <c r="I19" s="32">
        <v>22</v>
      </c>
      <c r="J19" s="32" t="s">
        <v>47</v>
      </c>
      <c r="K19" s="32">
        <v>3.9E-2</v>
      </c>
      <c r="L19" s="32"/>
    </row>
    <row r="20" spans="1:12" x14ac:dyDescent="0.15">
      <c r="A20" s="35"/>
      <c r="B20" s="35"/>
      <c r="C20" s="35"/>
      <c r="D20" s="32">
        <v>6300</v>
      </c>
      <c r="E20" s="32"/>
      <c r="F20" s="32">
        <f t="shared" si="0"/>
        <v>6300</v>
      </c>
      <c r="G20" s="32" t="s">
        <v>83</v>
      </c>
      <c r="H20" s="32">
        <v>21</v>
      </c>
      <c r="I20" s="32">
        <v>22</v>
      </c>
      <c r="J20" s="32" t="s">
        <v>47</v>
      </c>
      <c r="K20" s="32">
        <v>3.9E-2</v>
      </c>
      <c r="L20" s="32"/>
    </row>
    <row r="21" spans="1:12" x14ac:dyDescent="0.15">
      <c r="A21" s="35"/>
      <c r="B21" s="35"/>
      <c r="C21" s="35"/>
      <c r="D21" s="32">
        <v>6300</v>
      </c>
      <c r="E21" s="32"/>
      <c r="F21" s="32">
        <f t="shared" si="0"/>
        <v>6300</v>
      </c>
      <c r="G21" s="32" t="s">
        <v>84</v>
      </c>
      <c r="H21" s="32">
        <v>21</v>
      </c>
      <c r="I21" s="32">
        <v>22</v>
      </c>
      <c r="J21" s="32" t="s">
        <v>47</v>
      </c>
      <c r="K21" s="32">
        <v>3.9E-2</v>
      </c>
      <c r="L21" s="32"/>
    </row>
    <row r="22" spans="1:12" x14ac:dyDescent="0.15">
      <c r="A22" s="35"/>
      <c r="B22" s="35"/>
      <c r="C22" s="35"/>
      <c r="D22" s="32">
        <v>3444</v>
      </c>
      <c r="E22" s="32"/>
      <c r="F22" s="32">
        <f t="shared" si="0"/>
        <v>3444</v>
      </c>
      <c r="G22" s="32" t="s">
        <v>85</v>
      </c>
      <c r="H22" s="32">
        <v>11</v>
      </c>
      <c r="I22" s="32">
        <v>12</v>
      </c>
      <c r="J22" s="32" t="s">
        <v>47</v>
      </c>
      <c r="K22" s="32">
        <v>3.9E-2</v>
      </c>
      <c r="L22" s="32"/>
    </row>
    <row r="23" spans="1:12" x14ac:dyDescent="0.15">
      <c r="A23" s="35" t="s">
        <v>34</v>
      </c>
      <c r="B23" s="35"/>
      <c r="C23" s="35"/>
      <c r="D23" s="35">
        <f>SUM(D6:D22)</f>
        <v>104244</v>
      </c>
      <c r="E23" s="35"/>
      <c r="F23" s="35">
        <f>SUM(F6:F22)</f>
        <v>104244</v>
      </c>
      <c r="G23" s="35">
        <v>17</v>
      </c>
      <c r="H23" s="35">
        <f>SUM(H6:H22)</f>
        <v>347</v>
      </c>
      <c r="I23" s="35">
        <f>SUM(I6:I22)</f>
        <v>364</v>
      </c>
      <c r="J23" s="35"/>
      <c r="K23" s="35">
        <f>SUM(K6:K22)</f>
        <v>0.66300000000000003</v>
      </c>
      <c r="L23" s="35"/>
    </row>
    <row r="25" spans="1:12" ht="26.25" x14ac:dyDescent="0.15">
      <c r="A25" s="109" t="s">
        <v>1</v>
      </c>
      <c r="B25" s="110"/>
      <c r="C25" s="110"/>
      <c r="D25" s="110"/>
      <c r="E25" s="110"/>
      <c r="F25" s="110"/>
      <c r="G25" s="111"/>
      <c r="H25" s="110"/>
      <c r="I25" s="110"/>
      <c r="J25" s="110"/>
      <c r="K25" s="110"/>
      <c r="L25" s="55"/>
    </row>
    <row r="26" spans="1:12" ht="15" x14ac:dyDescent="0.15">
      <c r="A26" s="112" t="s">
        <v>266</v>
      </c>
      <c r="B26" s="112"/>
      <c r="C26" s="112"/>
      <c r="D26" s="113">
        <v>45759</v>
      </c>
      <c r="E26" s="113"/>
      <c r="F26" s="113"/>
      <c r="G26" s="114"/>
      <c r="H26" s="113"/>
      <c r="I26" s="113"/>
      <c r="J26" s="113"/>
      <c r="K26" s="113"/>
      <c r="L26" s="55"/>
    </row>
    <row r="27" spans="1:12" x14ac:dyDescent="0.15">
      <c r="A27" s="119" t="s">
        <v>267</v>
      </c>
      <c r="B27" s="120"/>
      <c r="C27" s="120"/>
      <c r="D27" s="121"/>
      <c r="E27" s="122"/>
      <c r="F27" s="122"/>
      <c r="G27" s="122"/>
      <c r="H27" s="122"/>
      <c r="I27" s="122"/>
      <c r="J27" s="122"/>
      <c r="K27" s="122"/>
      <c r="L27" s="122"/>
    </row>
    <row r="28" spans="1:12" x14ac:dyDescent="0.15">
      <c r="A28" s="120"/>
      <c r="B28" s="120"/>
      <c r="C28" s="120"/>
      <c r="D28" s="121"/>
      <c r="E28" s="122"/>
      <c r="F28" s="122"/>
      <c r="G28" s="122"/>
      <c r="H28" s="122"/>
      <c r="I28" s="122"/>
      <c r="J28" s="122"/>
      <c r="K28" s="122"/>
      <c r="L28" s="122"/>
    </row>
    <row r="29" spans="1:12" ht="24.75" x14ac:dyDescent="0.15">
      <c r="A29" s="25" t="s">
        <v>17</v>
      </c>
      <c r="B29" s="26" t="s">
        <v>18</v>
      </c>
      <c r="C29" s="50" t="s">
        <v>19</v>
      </c>
      <c r="D29" s="28" t="s">
        <v>21</v>
      </c>
      <c r="E29" s="29" t="s">
        <v>22</v>
      </c>
      <c r="F29" s="29" t="s">
        <v>23</v>
      </c>
      <c r="G29" s="30" t="s">
        <v>24</v>
      </c>
      <c r="H29" s="31" t="s">
        <v>25</v>
      </c>
      <c r="I29" s="31" t="s">
        <v>26</v>
      </c>
      <c r="J29" s="31" t="s">
        <v>27</v>
      </c>
      <c r="K29" s="31" t="s">
        <v>28</v>
      </c>
      <c r="L29" s="37" t="s">
        <v>29</v>
      </c>
    </row>
    <row r="30" spans="1:12" ht="27" x14ac:dyDescent="0.15">
      <c r="A30" s="51" t="s">
        <v>263</v>
      </c>
      <c r="B30" s="51" t="s">
        <v>101</v>
      </c>
      <c r="C30" s="52" t="s">
        <v>264</v>
      </c>
      <c r="D30" s="51">
        <v>3179</v>
      </c>
      <c r="E30" s="51"/>
      <c r="F30" s="51">
        <f>D30+E30</f>
        <v>3179</v>
      </c>
      <c r="G30" s="53" t="s">
        <v>32</v>
      </c>
      <c r="H30" s="51">
        <v>21</v>
      </c>
      <c r="I30" s="51">
        <v>22</v>
      </c>
      <c r="J30" s="51" t="s">
        <v>47</v>
      </c>
      <c r="K30" s="51">
        <v>3.9E-2</v>
      </c>
      <c r="L30" s="56" t="s">
        <v>268</v>
      </c>
    </row>
    <row r="31" spans="1:12" x14ac:dyDescent="0.15">
      <c r="A31" s="54"/>
      <c r="B31" s="54"/>
      <c r="C31" s="54"/>
      <c r="D31" s="54">
        <f>SUM(D30:D30)</f>
        <v>3179</v>
      </c>
      <c r="E31" s="54"/>
      <c r="F31" s="54">
        <f>SUM(F30:F30)</f>
        <v>3179</v>
      </c>
      <c r="G31" s="54">
        <v>1</v>
      </c>
      <c r="H31" s="54">
        <f>SUM(H30:H30)</f>
        <v>21</v>
      </c>
      <c r="I31" s="54">
        <f>SUM(I30:I30)</f>
        <v>22</v>
      </c>
      <c r="J31" s="54"/>
      <c r="K31" s="54">
        <f>SUM(K30:K30)</f>
        <v>3.9E-2</v>
      </c>
      <c r="L31" s="54"/>
    </row>
    <row r="33" spans="1:12" ht="26.25" x14ac:dyDescent="0.15">
      <c r="A33" s="103" t="s">
        <v>1</v>
      </c>
      <c r="B33" s="104"/>
      <c r="C33" s="104"/>
      <c r="D33" s="104"/>
      <c r="E33" s="104"/>
      <c r="F33" s="104"/>
      <c r="G33" s="105"/>
      <c r="H33" s="104"/>
      <c r="I33" s="104"/>
      <c r="J33" s="104"/>
      <c r="K33" s="104"/>
      <c r="L33" s="36"/>
    </row>
    <row r="34" spans="1:12" ht="15" x14ac:dyDescent="0.15">
      <c r="A34" s="106" t="s">
        <v>2</v>
      </c>
      <c r="B34" s="106"/>
      <c r="C34" s="106"/>
      <c r="D34" s="107">
        <v>45759</v>
      </c>
      <c r="E34" s="107"/>
      <c r="F34" s="107"/>
      <c r="G34" s="108"/>
      <c r="H34" s="107"/>
      <c r="I34" s="107"/>
      <c r="J34" s="107"/>
      <c r="K34" s="107"/>
      <c r="L34" s="36"/>
    </row>
    <row r="35" spans="1:12" x14ac:dyDescent="0.15">
      <c r="A35" s="115" t="s">
        <v>3</v>
      </c>
      <c r="B35" s="116"/>
      <c r="C35" s="116"/>
      <c r="D35" s="117"/>
      <c r="E35" s="118"/>
      <c r="F35" s="118"/>
      <c r="G35" s="118"/>
      <c r="H35" s="118"/>
      <c r="I35" s="118"/>
      <c r="J35" s="118"/>
      <c r="K35" s="118"/>
      <c r="L35" s="118"/>
    </row>
    <row r="36" spans="1:12" x14ac:dyDescent="0.15">
      <c r="A36" s="116"/>
      <c r="B36" s="116"/>
      <c r="C36" s="116"/>
      <c r="D36" s="117"/>
      <c r="E36" s="118"/>
      <c r="F36" s="118"/>
      <c r="G36" s="118"/>
      <c r="H36" s="118"/>
      <c r="I36" s="118"/>
      <c r="J36" s="118"/>
      <c r="K36" s="118"/>
      <c r="L36" s="118"/>
    </row>
    <row r="37" spans="1:12" ht="24.75" x14ac:dyDescent="0.15">
      <c r="A37" s="25" t="s">
        <v>17</v>
      </c>
      <c r="B37" s="26" t="s">
        <v>18</v>
      </c>
      <c r="C37" s="27" t="s">
        <v>19</v>
      </c>
      <c r="D37" s="28" t="s">
        <v>21</v>
      </c>
      <c r="E37" s="29" t="s">
        <v>22</v>
      </c>
      <c r="F37" s="29" t="s">
        <v>23</v>
      </c>
      <c r="G37" s="30" t="s">
        <v>24</v>
      </c>
      <c r="H37" s="31" t="s">
        <v>25</v>
      </c>
      <c r="I37" s="31" t="s">
        <v>26</v>
      </c>
      <c r="J37" s="31" t="s">
        <v>27</v>
      </c>
      <c r="K37" s="31" t="s">
        <v>28</v>
      </c>
      <c r="L37" s="37" t="s">
        <v>29</v>
      </c>
    </row>
    <row r="38" spans="1:12" ht="40.5" x14ac:dyDescent="0.15">
      <c r="A38" s="32" t="s">
        <v>263</v>
      </c>
      <c r="B38" s="32" t="s">
        <v>103</v>
      </c>
      <c r="C38" s="33" t="s">
        <v>269</v>
      </c>
      <c r="D38" s="32">
        <v>2500</v>
      </c>
      <c r="E38" s="32"/>
      <c r="F38" s="32">
        <f>D38+E38</f>
        <v>2500</v>
      </c>
      <c r="G38" s="34" t="s">
        <v>46</v>
      </c>
      <c r="H38" s="32">
        <v>15.1</v>
      </c>
      <c r="I38" s="32">
        <v>16.100000000000001</v>
      </c>
      <c r="J38" s="32" t="s">
        <v>47</v>
      </c>
      <c r="K38" s="32">
        <v>3.9E-2</v>
      </c>
      <c r="L38" s="38" t="s">
        <v>270</v>
      </c>
    </row>
    <row r="39" spans="1:12" x14ac:dyDescent="0.15">
      <c r="A39" s="35"/>
      <c r="B39" s="35"/>
      <c r="C39" s="35"/>
      <c r="D39" s="32">
        <v>2101</v>
      </c>
      <c r="E39" s="32"/>
      <c r="F39" s="32">
        <f>D39+E39</f>
        <v>2101</v>
      </c>
      <c r="G39" s="34" t="s">
        <v>48</v>
      </c>
      <c r="H39" s="32">
        <v>12</v>
      </c>
      <c r="I39" s="32">
        <v>13</v>
      </c>
      <c r="J39" s="32" t="s">
        <v>47</v>
      </c>
      <c r="K39" s="32">
        <v>3.9E-2</v>
      </c>
      <c r="L39" s="32"/>
    </row>
    <row r="40" spans="1:12" x14ac:dyDescent="0.15">
      <c r="A40" s="35" t="s">
        <v>34</v>
      </c>
      <c r="B40" s="35"/>
      <c r="C40" s="35"/>
      <c r="D40" s="35">
        <f>SUM(D38:D39)</f>
        <v>4601</v>
      </c>
      <c r="E40" s="35"/>
      <c r="F40" s="35">
        <f>SUM(F38:F39)</f>
        <v>4601</v>
      </c>
      <c r="G40" s="35">
        <v>2</v>
      </c>
      <c r="H40" s="35">
        <f>SUM(H38:H39)</f>
        <v>27.1</v>
      </c>
      <c r="I40" s="35">
        <f>SUM(I38:I39)</f>
        <v>29.1</v>
      </c>
      <c r="J40" s="35"/>
      <c r="K40" s="35">
        <f>SUM(K38:K39)</f>
        <v>7.8E-2</v>
      </c>
      <c r="L40" s="35"/>
    </row>
    <row r="43" spans="1:12" ht="26.25" x14ac:dyDescent="0.15">
      <c r="A43" s="103" t="s">
        <v>1</v>
      </c>
      <c r="B43" s="104"/>
      <c r="C43" s="104"/>
      <c r="D43" s="104"/>
      <c r="E43" s="104"/>
      <c r="F43" s="104"/>
      <c r="G43" s="105"/>
      <c r="H43" s="104"/>
      <c r="I43" s="104"/>
      <c r="J43" s="104"/>
      <c r="K43" s="104"/>
      <c r="L43" s="36"/>
    </row>
    <row r="44" spans="1:12" ht="15" x14ac:dyDescent="0.15">
      <c r="A44" s="106" t="s">
        <v>2</v>
      </c>
      <c r="B44" s="106"/>
      <c r="C44" s="106"/>
      <c r="D44" s="107">
        <v>45759</v>
      </c>
      <c r="E44" s="107"/>
      <c r="F44" s="107"/>
      <c r="G44" s="108"/>
      <c r="H44" s="107"/>
      <c r="I44" s="107"/>
      <c r="J44" s="107"/>
      <c r="K44" s="107"/>
      <c r="L44" s="36"/>
    </row>
    <row r="45" spans="1:12" x14ac:dyDescent="0.15">
      <c r="A45" s="115" t="s">
        <v>3</v>
      </c>
      <c r="B45" s="116"/>
      <c r="C45" s="116"/>
      <c r="D45" s="117"/>
      <c r="E45" s="118"/>
      <c r="F45" s="118"/>
      <c r="G45" s="118"/>
      <c r="H45" s="118"/>
      <c r="I45" s="118"/>
      <c r="J45" s="118"/>
      <c r="K45" s="118"/>
      <c r="L45" s="118"/>
    </row>
    <row r="46" spans="1:12" x14ac:dyDescent="0.15">
      <c r="A46" s="116"/>
      <c r="B46" s="116"/>
      <c r="C46" s="116"/>
      <c r="D46" s="117"/>
      <c r="E46" s="118"/>
      <c r="F46" s="118"/>
      <c r="G46" s="118"/>
      <c r="H46" s="118"/>
      <c r="I46" s="118"/>
      <c r="J46" s="118"/>
      <c r="K46" s="118"/>
      <c r="L46" s="118"/>
    </row>
    <row r="47" spans="1:12" ht="27" x14ac:dyDescent="0.15">
      <c r="A47" s="32" t="s">
        <v>263</v>
      </c>
      <c r="B47" s="32" t="s">
        <v>103</v>
      </c>
      <c r="C47" s="33" t="s">
        <v>264</v>
      </c>
      <c r="D47" s="32">
        <v>3000</v>
      </c>
      <c r="E47" s="32"/>
      <c r="F47" s="32">
        <f>D47+E47</f>
        <v>3000</v>
      </c>
      <c r="G47" s="34" t="s">
        <v>46</v>
      </c>
      <c r="H47" s="32">
        <v>15.1</v>
      </c>
      <c r="I47" s="32">
        <v>16.100000000000001</v>
      </c>
      <c r="J47" s="32" t="s">
        <v>47</v>
      </c>
      <c r="K47" s="32">
        <v>3.9E-2</v>
      </c>
      <c r="L47" s="38" t="s">
        <v>271</v>
      </c>
    </row>
    <row r="48" spans="1:12" x14ac:dyDescent="0.15">
      <c r="A48" s="35"/>
      <c r="B48" s="35"/>
      <c r="C48" s="35"/>
      <c r="D48" s="32">
        <v>2608</v>
      </c>
      <c r="E48" s="32"/>
      <c r="F48" s="32">
        <f>D48+E48</f>
        <v>2608</v>
      </c>
      <c r="G48" s="32" t="s">
        <v>48</v>
      </c>
      <c r="H48" s="32">
        <v>14</v>
      </c>
      <c r="I48" s="32">
        <v>15</v>
      </c>
      <c r="J48" s="32" t="s">
        <v>47</v>
      </c>
      <c r="K48" s="32">
        <v>3.9E-2</v>
      </c>
      <c r="L48" s="32"/>
    </row>
    <row r="49" spans="1:12" x14ac:dyDescent="0.15">
      <c r="A49" s="35" t="s">
        <v>34</v>
      </c>
      <c r="B49" s="35"/>
      <c r="C49" s="35"/>
      <c r="D49" s="35">
        <f>SUM(D47:D48)</f>
        <v>5608</v>
      </c>
      <c r="E49" s="35"/>
      <c r="F49" s="35">
        <f>SUM(F47:F48)</f>
        <v>5608</v>
      </c>
      <c r="G49" s="35">
        <v>2</v>
      </c>
      <c r="H49" s="35">
        <f>SUM(H47:H48)</f>
        <v>29.1</v>
      </c>
      <c r="I49" s="35">
        <f>SUM(I47:I48)</f>
        <v>31.1</v>
      </c>
      <c r="J49" s="35"/>
      <c r="K49" s="35">
        <f>SUM(K47:K48)</f>
        <v>7.8E-2</v>
      </c>
      <c r="L49" s="35"/>
    </row>
    <row r="51" spans="1:12" ht="26.25" x14ac:dyDescent="0.15">
      <c r="A51" s="103" t="s">
        <v>1</v>
      </c>
      <c r="B51" s="104"/>
      <c r="C51" s="104"/>
      <c r="D51" s="104"/>
      <c r="E51" s="104"/>
      <c r="F51" s="104"/>
      <c r="G51" s="105"/>
      <c r="H51" s="104"/>
      <c r="I51" s="104"/>
      <c r="J51" s="104"/>
      <c r="K51" s="104"/>
      <c r="L51" s="36"/>
    </row>
    <row r="52" spans="1:12" ht="15" x14ac:dyDescent="0.15">
      <c r="A52" s="106" t="s">
        <v>2</v>
      </c>
      <c r="B52" s="106"/>
      <c r="C52" s="106"/>
      <c r="D52" s="107">
        <v>45759</v>
      </c>
      <c r="E52" s="107"/>
      <c r="F52" s="107"/>
      <c r="G52" s="108"/>
      <c r="H52" s="107"/>
      <c r="I52" s="107"/>
      <c r="J52" s="107"/>
      <c r="K52" s="107"/>
      <c r="L52" s="36"/>
    </row>
    <row r="53" spans="1:12" x14ac:dyDescent="0.15">
      <c r="A53" s="115" t="s">
        <v>3</v>
      </c>
      <c r="B53" s="116"/>
      <c r="C53" s="116"/>
      <c r="D53" s="117"/>
      <c r="E53" s="118"/>
      <c r="F53" s="118"/>
      <c r="G53" s="118"/>
      <c r="H53" s="118"/>
      <c r="I53" s="118"/>
      <c r="J53" s="118"/>
      <c r="K53" s="118"/>
      <c r="L53" s="118"/>
    </row>
    <row r="54" spans="1:12" x14ac:dyDescent="0.15">
      <c r="A54" s="116"/>
      <c r="B54" s="116"/>
      <c r="C54" s="116"/>
      <c r="D54" s="117"/>
      <c r="E54" s="118"/>
      <c r="F54" s="118"/>
      <c r="G54" s="118"/>
      <c r="H54" s="118"/>
      <c r="I54" s="118"/>
      <c r="J54" s="118"/>
      <c r="K54" s="118"/>
      <c r="L54" s="118"/>
    </row>
    <row r="55" spans="1:12" ht="24.75" x14ac:dyDescent="0.15">
      <c r="A55" s="25" t="s">
        <v>17</v>
      </c>
      <c r="B55" s="26" t="s">
        <v>18</v>
      </c>
      <c r="C55" s="27" t="s">
        <v>19</v>
      </c>
      <c r="D55" s="28" t="s">
        <v>21</v>
      </c>
      <c r="E55" s="29" t="s">
        <v>22</v>
      </c>
      <c r="F55" s="29" t="s">
        <v>23</v>
      </c>
      <c r="G55" s="30" t="s">
        <v>24</v>
      </c>
      <c r="H55" s="31" t="s">
        <v>25</v>
      </c>
      <c r="I55" s="31" t="s">
        <v>26</v>
      </c>
      <c r="J55" s="31" t="s">
        <v>27</v>
      </c>
      <c r="K55" s="31" t="s">
        <v>28</v>
      </c>
      <c r="L55" s="37" t="s">
        <v>29</v>
      </c>
    </row>
    <row r="56" spans="1:12" ht="54" x14ac:dyDescent="0.15">
      <c r="A56" s="32" t="s">
        <v>263</v>
      </c>
      <c r="B56" s="32" t="s">
        <v>104</v>
      </c>
      <c r="C56" s="33" t="s">
        <v>269</v>
      </c>
      <c r="D56" s="32">
        <v>3000</v>
      </c>
      <c r="E56" s="32"/>
      <c r="F56" s="32">
        <f t="shared" ref="F56:F70" si="1">D56+E56</f>
        <v>3000</v>
      </c>
      <c r="G56" s="34" t="s">
        <v>272</v>
      </c>
      <c r="H56" s="32">
        <v>18.3</v>
      </c>
      <c r="I56" s="32">
        <v>19.3</v>
      </c>
      <c r="J56" s="32" t="s">
        <v>47</v>
      </c>
      <c r="K56" s="32">
        <v>3.9E-2</v>
      </c>
      <c r="L56" s="38" t="s">
        <v>273</v>
      </c>
    </row>
    <row r="57" spans="1:12" x14ac:dyDescent="0.15">
      <c r="A57" s="35"/>
      <c r="B57" s="35"/>
      <c r="C57" s="35"/>
      <c r="D57" s="32">
        <v>3000</v>
      </c>
      <c r="E57" s="32"/>
      <c r="F57" s="32">
        <f t="shared" si="1"/>
        <v>3000</v>
      </c>
      <c r="G57" s="32" t="s">
        <v>274</v>
      </c>
      <c r="H57" s="32">
        <v>18.3</v>
      </c>
      <c r="I57" s="32">
        <v>19.3</v>
      </c>
      <c r="J57" s="32" t="s">
        <v>47</v>
      </c>
      <c r="K57" s="32">
        <v>3.9E-2</v>
      </c>
      <c r="L57" s="32"/>
    </row>
    <row r="58" spans="1:12" x14ac:dyDescent="0.15">
      <c r="A58" s="35"/>
      <c r="B58" s="35"/>
      <c r="C58" s="35"/>
      <c r="D58" s="32">
        <v>3000</v>
      </c>
      <c r="E58" s="32"/>
      <c r="F58" s="32">
        <f t="shared" si="1"/>
        <v>3000</v>
      </c>
      <c r="G58" s="32" t="s">
        <v>275</v>
      </c>
      <c r="H58" s="32">
        <v>18.3</v>
      </c>
      <c r="I58" s="32">
        <v>19.3</v>
      </c>
      <c r="J58" s="32" t="s">
        <v>47</v>
      </c>
      <c r="K58" s="32">
        <v>3.9E-2</v>
      </c>
      <c r="L58" s="32"/>
    </row>
    <row r="59" spans="1:12" x14ac:dyDescent="0.15">
      <c r="A59" s="35"/>
      <c r="B59" s="35"/>
      <c r="C59" s="35"/>
      <c r="D59" s="32">
        <v>3000</v>
      </c>
      <c r="E59" s="32"/>
      <c r="F59" s="32">
        <f t="shared" si="1"/>
        <v>3000</v>
      </c>
      <c r="G59" s="32" t="s">
        <v>276</v>
      </c>
      <c r="H59" s="32">
        <v>18.3</v>
      </c>
      <c r="I59" s="32">
        <v>19.3</v>
      </c>
      <c r="J59" s="32" t="s">
        <v>47</v>
      </c>
      <c r="K59" s="32">
        <v>3.9E-2</v>
      </c>
      <c r="L59" s="32"/>
    </row>
    <row r="60" spans="1:12" x14ac:dyDescent="0.15">
      <c r="A60" s="35"/>
      <c r="B60" s="35"/>
      <c r="C60" s="35"/>
      <c r="D60" s="32">
        <v>3000</v>
      </c>
      <c r="E60" s="32"/>
      <c r="F60" s="32">
        <f t="shared" si="1"/>
        <v>3000</v>
      </c>
      <c r="G60" s="32" t="s">
        <v>277</v>
      </c>
      <c r="H60" s="32">
        <v>18.3</v>
      </c>
      <c r="I60" s="32">
        <v>19.3</v>
      </c>
      <c r="J60" s="32" t="s">
        <v>47</v>
      </c>
      <c r="K60" s="32">
        <v>3.9E-2</v>
      </c>
      <c r="L60" s="32"/>
    </row>
    <row r="61" spans="1:12" x14ac:dyDescent="0.15">
      <c r="A61" s="35"/>
      <c r="B61" s="35"/>
      <c r="C61" s="35"/>
      <c r="D61" s="32">
        <v>3000</v>
      </c>
      <c r="E61" s="32"/>
      <c r="F61" s="32">
        <f t="shared" si="1"/>
        <v>3000</v>
      </c>
      <c r="G61" s="32" t="s">
        <v>278</v>
      </c>
      <c r="H61" s="32">
        <v>18.3</v>
      </c>
      <c r="I61" s="32">
        <v>19.3</v>
      </c>
      <c r="J61" s="32" t="s">
        <v>47</v>
      </c>
      <c r="K61" s="32">
        <v>3.9E-2</v>
      </c>
      <c r="L61" s="32"/>
    </row>
    <row r="62" spans="1:12" x14ac:dyDescent="0.15">
      <c r="A62" s="35"/>
      <c r="B62" s="35"/>
      <c r="C62" s="35"/>
      <c r="D62" s="32">
        <v>3000</v>
      </c>
      <c r="E62" s="32"/>
      <c r="F62" s="32">
        <f t="shared" si="1"/>
        <v>3000</v>
      </c>
      <c r="G62" s="32" t="s">
        <v>279</v>
      </c>
      <c r="H62" s="32">
        <v>18.3</v>
      </c>
      <c r="I62" s="32">
        <v>19.3</v>
      </c>
      <c r="J62" s="32" t="s">
        <v>47</v>
      </c>
      <c r="K62" s="32">
        <v>3.9E-2</v>
      </c>
      <c r="L62" s="32"/>
    </row>
    <row r="63" spans="1:12" x14ac:dyDescent="0.15">
      <c r="A63" s="35"/>
      <c r="B63" s="35"/>
      <c r="C63" s="35"/>
      <c r="D63" s="32">
        <v>3000</v>
      </c>
      <c r="E63" s="32"/>
      <c r="F63" s="32">
        <f t="shared" si="1"/>
        <v>3000</v>
      </c>
      <c r="G63" s="32" t="s">
        <v>280</v>
      </c>
      <c r="H63" s="32">
        <v>18.3</v>
      </c>
      <c r="I63" s="32">
        <v>19.3</v>
      </c>
      <c r="J63" s="32" t="s">
        <v>47</v>
      </c>
      <c r="K63" s="32">
        <v>3.9E-2</v>
      </c>
      <c r="L63" s="32"/>
    </row>
    <row r="64" spans="1:12" x14ac:dyDescent="0.15">
      <c r="A64" s="35"/>
      <c r="B64" s="35"/>
      <c r="C64" s="35"/>
      <c r="D64" s="32">
        <v>3000</v>
      </c>
      <c r="E64" s="32"/>
      <c r="F64" s="32">
        <f t="shared" si="1"/>
        <v>3000</v>
      </c>
      <c r="G64" s="32" t="s">
        <v>281</v>
      </c>
      <c r="H64" s="32">
        <v>18.3</v>
      </c>
      <c r="I64" s="32">
        <v>19.3</v>
      </c>
      <c r="J64" s="32" t="s">
        <v>47</v>
      </c>
      <c r="K64" s="32">
        <v>3.9E-2</v>
      </c>
      <c r="L64" s="32"/>
    </row>
    <row r="65" spans="1:12" x14ac:dyDescent="0.15">
      <c r="A65" s="35"/>
      <c r="B65" s="35"/>
      <c r="C65" s="35"/>
      <c r="D65" s="32">
        <v>3000</v>
      </c>
      <c r="E65" s="32"/>
      <c r="F65" s="32">
        <f t="shared" si="1"/>
        <v>3000</v>
      </c>
      <c r="G65" s="32" t="s">
        <v>282</v>
      </c>
      <c r="H65" s="32">
        <v>18.3</v>
      </c>
      <c r="I65" s="32">
        <v>19.3</v>
      </c>
      <c r="J65" s="32" t="s">
        <v>47</v>
      </c>
      <c r="K65" s="32">
        <v>3.9E-2</v>
      </c>
      <c r="L65" s="32"/>
    </row>
    <row r="66" spans="1:12" x14ac:dyDescent="0.15">
      <c r="A66" s="35"/>
      <c r="B66" s="35"/>
      <c r="C66" s="35"/>
      <c r="D66" s="32">
        <v>3000</v>
      </c>
      <c r="E66" s="32"/>
      <c r="F66" s="32">
        <f t="shared" si="1"/>
        <v>3000</v>
      </c>
      <c r="G66" s="32" t="s">
        <v>283</v>
      </c>
      <c r="H66" s="32">
        <v>18.3</v>
      </c>
      <c r="I66" s="32">
        <v>19.3</v>
      </c>
      <c r="J66" s="32" t="s">
        <v>47</v>
      </c>
      <c r="K66" s="32">
        <v>3.9E-2</v>
      </c>
      <c r="L66" s="32"/>
    </row>
    <row r="67" spans="1:12" x14ac:dyDescent="0.15">
      <c r="A67" s="35"/>
      <c r="B67" s="35"/>
      <c r="C67" s="35"/>
      <c r="D67" s="32">
        <v>3000</v>
      </c>
      <c r="E67" s="32"/>
      <c r="F67" s="32">
        <f t="shared" si="1"/>
        <v>3000</v>
      </c>
      <c r="G67" s="32" t="s">
        <v>284</v>
      </c>
      <c r="H67" s="32">
        <v>18.3</v>
      </c>
      <c r="I67" s="32">
        <v>19.3</v>
      </c>
      <c r="J67" s="32" t="s">
        <v>47</v>
      </c>
      <c r="K67" s="32">
        <v>3.9E-2</v>
      </c>
      <c r="L67" s="32"/>
    </row>
    <row r="68" spans="1:12" x14ac:dyDescent="0.15">
      <c r="A68" s="35"/>
      <c r="B68" s="35"/>
      <c r="C68" s="35"/>
      <c r="D68" s="32">
        <v>3000</v>
      </c>
      <c r="E68" s="32"/>
      <c r="F68" s="32">
        <f t="shared" si="1"/>
        <v>3000</v>
      </c>
      <c r="G68" s="32" t="s">
        <v>285</v>
      </c>
      <c r="H68" s="32">
        <v>18.3</v>
      </c>
      <c r="I68" s="32">
        <v>19.3</v>
      </c>
      <c r="J68" s="32" t="s">
        <v>47</v>
      </c>
      <c r="K68" s="32">
        <v>3.9E-2</v>
      </c>
      <c r="L68" s="32"/>
    </row>
    <row r="69" spans="1:12" x14ac:dyDescent="0.15">
      <c r="A69" s="35"/>
      <c r="B69" s="35"/>
      <c r="C69" s="35"/>
      <c r="D69" s="32">
        <v>3000</v>
      </c>
      <c r="E69" s="32"/>
      <c r="F69" s="32">
        <f t="shared" si="1"/>
        <v>3000</v>
      </c>
      <c r="G69" s="32" t="s">
        <v>286</v>
      </c>
      <c r="H69" s="32">
        <v>18.3</v>
      </c>
      <c r="I69" s="32">
        <v>19.3</v>
      </c>
      <c r="J69" s="32" t="s">
        <v>47</v>
      </c>
      <c r="K69" s="32">
        <v>3.9E-2</v>
      </c>
      <c r="L69" s="32"/>
    </row>
    <row r="70" spans="1:12" x14ac:dyDescent="0.15">
      <c r="A70" s="35"/>
      <c r="B70" s="35"/>
      <c r="C70" s="35"/>
      <c r="D70" s="32">
        <v>3000</v>
      </c>
      <c r="E70" s="32"/>
      <c r="F70" s="32">
        <f t="shared" si="1"/>
        <v>3000</v>
      </c>
      <c r="G70" s="32" t="s">
        <v>287</v>
      </c>
      <c r="H70" s="32">
        <v>18.3</v>
      </c>
      <c r="I70" s="32">
        <v>19.3</v>
      </c>
      <c r="J70" s="32" t="s">
        <v>47</v>
      </c>
      <c r="K70" s="32">
        <v>3.9E-2</v>
      </c>
      <c r="L70" s="32"/>
    </row>
    <row r="71" spans="1:12" x14ac:dyDescent="0.15">
      <c r="A71" s="35"/>
      <c r="B71" s="35"/>
      <c r="C71" s="35"/>
      <c r="D71" s="32">
        <v>3000</v>
      </c>
      <c r="E71" s="32"/>
      <c r="F71" s="32">
        <f t="shared" ref="F71:F81" si="2">D71+E71</f>
        <v>3000</v>
      </c>
      <c r="G71" s="32" t="s">
        <v>288</v>
      </c>
      <c r="H71" s="32">
        <v>18.3</v>
      </c>
      <c r="I71" s="32">
        <v>19.3</v>
      </c>
      <c r="J71" s="32" t="s">
        <v>47</v>
      </c>
      <c r="K71" s="32">
        <v>3.9E-2</v>
      </c>
      <c r="L71" s="32"/>
    </row>
    <row r="72" spans="1:12" x14ac:dyDescent="0.15">
      <c r="A72" s="35"/>
      <c r="B72" s="35"/>
      <c r="C72" s="35"/>
      <c r="D72" s="32">
        <v>3000</v>
      </c>
      <c r="E72" s="32"/>
      <c r="F72" s="32">
        <f t="shared" si="2"/>
        <v>3000</v>
      </c>
      <c r="G72" s="32" t="s">
        <v>289</v>
      </c>
      <c r="H72" s="32">
        <v>18.3</v>
      </c>
      <c r="I72" s="32">
        <v>19.3</v>
      </c>
      <c r="J72" s="32" t="s">
        <v>47</v>
      </c>
      <c r="K72" s="32">
        <v>3.9E-2</v>
      </c>
      <c r="L72" s="32"/>
    </row>
    <row r="73" spans="1:12" x14ac:dyDescent="0.15">
      <c r="A73" s="35"/>
      <c r="B73" s="35"/>
      <c r="C73" s="35"/>
      <c r="D73" s="32">
        <v>3000</v>
      </c>
      <c r="E73" s="32"/>
      <c r="F73" s="32">
        <f t="shared" si="2"/>
        <v>3000</v>
      </c>
      <c r="G73" s="32" t="s">
        <v>290</v>
      </c>
      <c r="H73" s="32">
        <v>18.3</v>
      </c>
      <c r="I73" s="32">
        <v>19.3</v>
      </c>
      <c r="J73" s="32" t="s">
        <v>47</v>
      </c>
      <c r="K73" s="32">
        <v>3.9E-2</v>
      </c>
      <c r="L73" s="32"/>
    </row>
    <row r="74" spans="1:12" x14ac:dyDescent="0.15">
      <c r="A74" s="35"/>
      <c r="B74" s="35"/>
      <c r="C74" s="35"/>
      <c r="D74" s="32">
        <v>3000</v>
      </c>
      <c r="E74" s="32"/>
      <c r="F74" s="32">
        <f t="shared" si="2"/>
        <v>3000</v>
      </c>
      <c r="G74" s="32" t="s">
        <v>291</v>
      </c>
      <c r="H74" s="32">
        <v>18.3</v>
      </c>
      <c r="I74" s="32">
        <v>19.3</v>
      </c>
      <c r="J74" s="32" t="s">
        <v>47</v>
      </c>
      <c r="K74" s="32">
        <v>3.9E-2</v>
      </c>
      <c r="L74" s="32"/>
    </row>
    <row r="75" spans="1:12" x14ac:dyDescent="0.15">
      <c r="A75" s="35"/>
      <c r="B75" s="35"/>
      <c r="C75" s="35"/>
      <c r="D75" s="32">
        <v>3000</v>
      </c>
      <c r="E75" s="32"/>
      <c r="F75" s="32">
        <f t="shared" si="2"/>
        <v>3000</v>
      </c>
      <c r="G75" s="32" t="s">
        <v>292</v>
      </c>
      <c r="H75" s="32">
        <v>18.3</v>
      </c>
      <c r="I75" s="32">
        <v>19.3</v>
      </c>
      <c r="J75" s="32" t="s">
        <v>47</v>
      </c>
      <c r="K75" s="32">
        <v>3.9E-2</v>
      </c>
      <c r="L75" s="32"/>
    </row>
    <row r="76" spans="1:12" x14ac:dyDescent="0.15">
      <c r="A76" s="35"/>
      <c r="B76" s="35"/>
      <c r="C76" s="35"/>
      <c r="D76" s="32">
        <v>3000</v>
      </c>
      <c r="E76" s="32"/>
      <c r="F76" s="32">
        <f t="shared" si="2"/>
        <v>3000</v>
      </c>
      <c r="G76" s="32" t="s">
        <v>293</v>
      </c>
      <c r="H76" s="32">
        <v>18.3</v>
      </c>
      <c r="I76" s="32">
        <v>19.3</v>
      </c>
      <c r="J76" s="32" t="s">
        <v>47</v>
      </c>
      <c r="K76" s="32">
        <v>3.9E-2</v>
      </c>
      <c r="L76" s="32"/>
    </row>
    <row r="77" spans="1:12" x14ac:dyDescent="0.15">
      <c r="A77" s="35"/>
      <c r="B77" s="35"/>
      <c r="C77" s="35"/>
      <c r="D77" s="32">
        <v>3000</v>
      </c>
      <c r="E77" s="32"/>
      <c r="F77" s="32">
        <f t="shared" si="2"/>
        <v>3000</v>
      </c>
      <c r="G77" s="32" t="s">
        <v>294</v>
      </c>
      <c r="H77" s="32">
        <v>18.3</v>
      </c>
      <c r="I77" s="32">
        <v>19.3</v>
      </c>
      <c r="J77" s="32" t="s">
        <v>47</v>
      </c>
      <c r="K77" s="32">
        <v>3.9E-2</v>
      </c>
      <c r="L77" s="32"/>
    </row>
    <row r="78" spans="1:12" x14ac:dyDescent="0.15">
      <c r="A78" s="35"/>
      <c r="B78" s="35"/>
      <c r="C78" s="35"/>
      <c r="D78" s="32">
        <v>3000</v>
      </c>
      <c r="E78" s="32"/>
      <c r="F78" s="32">
        <f t="shared" si="2"/>
        <v>3000</v>
      </c>
      <c r="G78" s="32" t="s">
        <v>295</v>
      </c>
      <c r="H78" s="32">
        <v>18.3</v>
      </c>
      <c r="I78" s="32">
        <v>19.3</v>
      </c>
      <c r="J78" s="32" t="s">
        <v>47</v>
      </c>
      <c r="K78" s="32">
        <v>3.9E-2</v>
      </c>
      <c r="L78" s="32"/>
    </row>
    <row r="79" spans="1:12" x14ac:dyDescent="0.15">
      <c r="A79" s="35"/>
      <c r="B79" s="35"/>
      <c r="C79" s="35"/>
      <c r="D79" s="32">
        <v>3000</v>
      </c>
      <c r="E79" s="32"/>
      <c r="F79" s="32">
        <f t="shared" si="2"/>
        <v>3000</v>
      </c>
      <c r="G79" s="32" t="s">
        <v>296</v>
      </c>
      <c r="H79" s="32">
        <v>18.3</v>
      </c>
      <c r="I79" s="32">
        <v>19.3</v>
      </c>
      <c r="J79" s="32" t="s">
        <v>47</v>
      </c>
      <c r="K79" s="32">
        <v>3.9E-2</v>
      </c>
      <c r="L79" s="32"/>
    </row>
    <row r="80" spans="1:12" x14ac:dyDescent="0.15">
      <c r="A80" s="35"/>
      <c r="B80" s="35"/>
      <c r="C80" s="35"/>
      <c r="D80" s="32">
        <v>3000</v>
      </c>
      <c r="E80" s="32"/>
      <c r="F80" s="32">
        <f t="shared" si="2"/>
        <v>3000</v>
      </c>
      <c r="G80" s="32" t="s">
        <v>297</v>
      </c>
      <c r="H80" s="32">
        <v>18.3</v>
      </c>
      <c r="I80" s="32">
        <v>19.3</v>
      </c>
      <c r="J80" s="32" t="s">
        <v>47</v>
      </c>
      <c r="K80" s="32">
        <v>3.9E-2</v>
      </c>
      <c r="L80" s="32"/>
    </row>
    <row r="81" spans="1:12" x14ac:dyDescent="0.15">
      <c r="A81" s="35"/>
      <c r="B81" s="35"/>
      <c r="C81" s="35"/>
      <c r="D81" s="32">
        <v>3181</v>
      </c>
      <c r="E81" s="32"/>
      <c r="F81" s="32">
        <f t="shared" si="2"/>
        <v>3181</v>
      </c>
      <c r="G81" s="32" t="s">
        <v>298</v>
      </c>
      <c r="H81" s="32">
        <v>18.8</v>
      </c>
      <c r="I81" s="32">
        <v>19.8</v>
      </c>
      <c r="J81" s="32" t="s">
        <v>47</v>
      </c>
      <c r="K81" s="32">
        <v>3.9E-2</v>
      </c>
      <c r="L81" s="32"/>
    </row>
    <row r="82" spans="1:12" x14ac:dyDescent="0.15">
      <c r="A82" s="35" t="s">
        <v>34</v>
      </c>
      <c r="B82" s="35"/>
      <c r="C82" s="35"/>
      <c r="D82" s="35">
        <f>SUM(D56:D81)</f>
        <v>78181</v>
      </c>
      <c r="E82" s="35"/>
      <c r="F82" s="35">
        <f>SUM(F56:F81)</f>
        <v>78181</v>
      </c>
      <c r="G82" s="35"/>
      <c r="H82" s="35">
        <f>SUM(H56:H81)</f>
        <v>476.30000000000018</v>
      </c>
      <c r="I82" s="35">
        <f>SUM(I56:I81)</f>
        <v>502.30000000000018</v>
      </c>
      <c r="J82" s="35"/>
      <c r="K82" s="35">
        <f>SUM(K56:K81)</f>
        <v>1.0140000000000002</v>
      </c>
      <c r="L82" s="35"/>
    </row>
    <row r="84" spans="1:12" ht="26.25" x14ac:dyDescent="0.15">
      <c r="A84" s="103" t="s">
        <v>1</v>
      </c>
      <c r="B84" s="104"/>
      <c r="C84" s="104"/>
      <c r="D84" s="104"/>
      <c r="E84" s="104"/>
      <c r="F84" s="104"/>
      <c r="G84" s="105"/>
      <c r="H84" s="104"/>
      <c r="I84" s="104"/>
      <c r="J84" s="104"/>
      <c r="K84" s="104"/>
      <c r="L84" s="36"/>
    </row>
    <row r="85" spans="1:12" ht="15" x14ac:dyDescent="0.15">
      <c r="A85" s="106" t="s">
        <v>2</v>
      </c>
      <c r="B85" s="106"/>
      <c r="C85" s="106"/>
      <c r="D85" s="107">
        <v>45759</v>
      </c>
      <c r="E85" s="107"/>
      <c r="F85" s="107"/>
      <c r="G85" s="108"/>
      <c r="H85" s="107"/>
      <c r="I85" s="107"/>
      <c r="J85" s="107"/>
      <c r="K85" s="107"/>
      <c r="L85" s="36"/>
    </row>
    <row r="86" spans="1:12" x14ac:dyDescent="0.15">
      <c r="A86" s="115" t="s">
        <v>3</v>
      </c>
      <c r="B86" s="116"/>
      <c r="C86" s="116"/>
      <c r="D86" s="117"/>
      <c r="E86" s="118"/>
      <c r="F86" s="118"/>
      <c r="G86" s="118"/>
      <c r="H86" s="118"/>
      <c r="I86" s="118"/>
      <c r="J86" s="118"/>
      <c r="K86" s="118"/>
      <c r="L86" s="118"/>
    </row>
    <row r="87" spans="1:12" x14ac:dyDescent="0.15">
      <c r="A87" s="116"/>
      <c r="B87" s="116"/>
      <c r="C87" s="116"/>
      <c r="D87" s="117"/>
      <c r="E87" s="118"/>
      <c r="F87" s="118"/>
      <c r="G87" s="118"/>
      <c r="H87" s="118"/>
      <c r="I87" s="118"/>
      <c r="J87" s="118"/>
      <c r="K87" s="118"/>
      <c r="L87" s="118"/>
    </row>
    <row r="88" spans="1:12" ht="24.75" x14ac:dyDescent="0.15">
      <c r="A88" s="25" t="s">
        <v>17</v>
      </c>
      <c r="B88" s="26" t="s">
        <v>18</v>
      </c>
      <c r="C88" s="27" t="s">
        <v>19</v>
      </c>
      <c r="D88" s="28" t="s">
        <v>21</v>
      </c>
      <c r="E88" s="29" t="s">
        <v>22</v>
      </c>
      <c r="F88" s="29" t="s">
        <v>23</v>
      </c>
      <c r="G88" s="30" t="s">
        <v>24</v>
      </c>
      <c r="H88" s="31" t="s">
        <v>25</v>
      </c>
      <c r="I88" s="31" t="s">
        <v>26</v>
      </c>
      <c r="J88" s="31" t="s">
        <v>27</v>
      </c>
      <c r="K88" s="31" t="s">
        <v>28</v>
      </c>
      <c r="L88" s="37" t="s">
        <v>29</v>
      </c>
    </row>
    <row r="89" spans="1:12" ht="54" x14ac:dyDescent="0.15">
      <c r="A89" s="32" t="s">
        <v>263</v>
      </c>
      <c r="B89" s="32" t="s">
        <v>104</v>
      </c>
      <c r="C89" s="33" t="s">
        <v>269</v>
      </c>
      <c r="D89" s="32">
        <v>3000</v>
      </c>
      <c r="E89" s="32"/>
      <c r="F89" s="32">
        <f t="shared" ref="F89:F94" si="3">D89+E89</f>
        <v>3000</v>
      </c>
      <c r="G89" s="34" t="s">
        <v>93</v>
      </c>
      <c r="H89" s="32">
        <v>18.3</v>
      </c>
      <c r="I89" s="32">
        <v>19.3</v>
      </c>
      <c r="J89" s="32" t="s">
        <v>47</v>
      </c>
      <c r="K89" s="32">
        <v>3.9E-2</v>
      </c>
      <c r="L89" s="38" t="s">
        <v>299</v>
      </c>
    </row>
    <row r="90" spans="1:12" x14ac:dyDescent="0.15">
      <c r="A90" s="35"/>
      <c r="B90" s="35"/>
      <c r="C90" s="35"/>
      <c r="D90" s="32">
        <v>3000</v>
      </c>
      <c r="E90" s="32"/>
      <c r="F90" s="32">
        <f t="shared" si="3"/>
        <v>3000</v>
      </c>
      <c r="G90" s="32" t="s">
        <v>94</v>
      </c>
      <c r="H90" s="32">
        <v>18.3</v>
      </c>
      <c r="I90" s="32">
        <v>19.3</v>
      </c>
      <c r="J90" s="32" t="s">
        <v>47</v>
      </c>
      <c r="K90" s="32">
        <v>3.9E-2</v>
      </c>
      <c r="L90" s="32"/>
    </row>
    <row r="91" spans="1:12" x14ac:dyDescent="0.15">
      <c r="A91" s="35"/>
      <c r="B91" s="35"/>
      <c r="C91" s="35"/>
      <c r="D91" s="32">
        <v>3000</v>
      </c>
      <c r="E91" s="32"/>
      <c r="F91" s="32">
        <f t="shared" si="3"/>
        <v>3000</v>
      </c>
      <c r="G91" s="32" t="s">
        <v>95</v>
      </c>
      <c r="H91" s="32">
        <v>18.3</v>
      </c>
      <c r="I91" s="32">
        <v>19.3</v>
      </c>
      <c r="J91" s="32" t="s">
        <v>47</v>
      </c>
      <c r="K91" s="32">
        <v>3.9E-2</v>
      </c>
      <c r="L91" s="32"/>
    </row>
    <row r="92" spans="1:12" x14ac:dyDescent="0.15">
      <c r="A92" s="35"/>
      <c r="B92" s="35"/>
      <c r="C92" s="35"/>
      <c r="D92" s="32">
        <v>3000</v>
      </c>
      <c r="E92" s="32"/>
      <c r="F92" s="32">
        <f t="shared" si="3"/>
        <v>3000</v>
      </c>
      <c r="G92" s="32" t="s">
        <v>96</v>
      </c>
      <c r="H92" s="32">
        <v>18.3</v>
      </c>
      <c r="I92" s="32">
        <v>19.3</v>
      </c>
      <c r="J92" s="32" t="s">
        <v>47</v>
      </c>
      <c r="K92" s="32">
        <v>3.9E-2</v>
      </c>
      <c r="L92" s="32"/>
    </row>
    <row r="93" spans="1:12" x14ac:dyDescent="0.15">
      <c r="A93" s="35"/>
      <c r="B93" s="35"/>
      <c r="C93" s="35"/>
      <c r="D93" s="32">
        <v>3000</v>
      </c>
      <c r="E93" s="32"/>
      <c r="F93" s="32">
        <f t="shared" si="3"/>
        <v>3000</v>
      </c>
      <c r="G93" s="32" t="s">
        <v>97</v>
      </c>
      <c r="H93" s="32">
        <v>18.3</v>
      </c>
      <c r="I93" s="32">
        <v>19.3</v>
      </c>
      <c r="J93" s="32" t="s">
        <v>47</v>
      </c>
      <c r="K93" s="32">
        <v>3.9E-2</v>
      </c>
      <c r="L93" s="32"/>
    </row>
    <row r="94" spans="1:12" x14ac:dyDescent="0.15">
      <c r="A94" s="35"/>
      <c r="B94" s="35"/>
      <c r="C94" s="35"/>
      <c r="D94" s="32">
        <v>2971</v>
      </c>
      <c r="E94" s="32"/>
      <c r="F94" s="32">
        <f t="shared" si="3"/>
        <v>2971</v>
      </c>
      <c r="G94" s="32" t="s">
        <v>98</v>
      </c>
      <c r="H94" s="32">
        <v>18.3</v>
      </c>
      <c r="I94" s="32">
        <v>19.3</v>
      </c>
      <c r="J94" s="32" t="s">
        <v>47</v>
      </c>
      <c r="K94" s="32">
        <v>3.9E-2</v>
      </c>
      <c r="L94" s="32"/>
    </row>
    <row r="95" spans="1:12" x14ac:dyDescent="0.15">
      <c r="A95" s="35" t="s">
        <v>34</v>
      </c>
      <c r="B95" s="35"/>
      <c r="C95" s="35"/>
      <c r="D95" s="35">
        <f>SUM(D89:D94)</f>
        <v>17971</v>
      </c>
      <c r="E95" s="35"/>
      <c r="F95" s="35">
        <f>SUM(F89:F94)</f>
        <v>17971</v>
      </c>
      <c r="G95" s="35">
        <v>6</v>
      </c>
      <c r="H95" s="35">
        <f>SUM(H89:H94)</f>
        <v>109.8</v>
      </c>
      <c r="I95" s="35">
        <f>SUM(I89:I94)</f>
        <v>115.8</v>
      </c>
      <c r="J95" s="35"/>
      <c r="K95" s="35">
        <f>SUM(K89:K94)</f>
        <v>0.23400000000000001</v>
      </c>
      <c r="L95" s="35"/>
    </row>
    <row r="97" spans="1:12" ht="26.25" x14ac:dyDescent="0.15">
      <c r="A97" s="103" t="s">
        <v>1</v>
      </c>
      <c r="B97" s="104"/>
      <c r="C97" s="104"/>
      <c r="D97" s="104"/>
      <c r="E97" s="104"/>
      <c r="F97" s="104"/>
      <c r="G97" s="105"/>
      <c r="H97" s="104"/>
      <c r="I97" s="104"/>
      <c r="J97" s="104"/>
      <c r="K97" s="104"/>
      <c r="L97" s="36"/>
    </row>
    <row r="98" spans="1:12" ht="15" x14ac:dyDescent="0.15">
      <c r="A98" s="106" t="s">
        <v>2</v>
      </c>
      <c r="B98" s="106"/>
      <c r="C98" s="106"/>
      <c r="D98" s="107">
        <v>45759</v>
      </c>
      <c r="E98" s="107"/>
      <c r="F98" s="107"/>
      <c r="G98" s="108"/>
      <c r="H98" s="107"/>
      <c r="I98" s="107"/>
      <c r="J98" s="107"/>
      <c r="K98" s="107"/>
      <c r="L98" s="36"/>
    </row>
    <row r="99" spans="1:12" x14ac:dyDescent="0.15">
      <c r="A99" s="115" t="s">
        <v>3</v>
      </c>
      <c r="B99" s="116"/>
      <c r="C99" s="116"/>
      <c r="D99" s="117"/>
      <c r="E99" s="118"/>
      <c r="F99" s="118"/>
      <c r="G99" s="118"/>
      <c r="H99" s="118"/>
      <c r="I99" s="118"/>
      <c r="J99" s="118"/>
      <c r="K99" s="118"/>
      <c r="L99" s="118"/>
    </row>
    <row r="100" spans="1:12" x14ac:dyDescent="0.15">
      <c r="A100" s="116"/>
      <c r="B100" s="116"/>
      <c r="C100" s="116"/>
      <c r="D100" s="117"/>
      <c r="E100" s="118"/>
      <c r="F100" s="118"/>
      <c r="G100" s="118"/>
      <c r="H100" s="118"/>
      <c r="I100" s="118"/>
      <c r="J100" s="118"/>
      <c r="K100" s="118"/>
      <c r="L100" s="118"/>
    </row>
    <row r="101" spans="1:12" ht="24.75" x14ac:dyDescent="0.15">
      <c r="A101" s="25" t="s">
        <v>17</v>
      </c>
      <c r="B101" s="26" t="s">
        <v>18</v>
      </c>
      <c r="C101" s="27" t="s">
        <v>19</v>
      </c>
      <c r="D101" s="28" t="s">
        <v>21</v>
      </c>
      <c r="E101" s="29" t="s">
        <v>22</v>
      </c>
      <c r="F101" s="29" t="s">
        <v>23</v>
      </c>
      <c r="G101" s="30" t="s">
        <v>24</v>
      </c>
      <c r="H101" s="31" t="s">
        <v>25</v>
      </c>
      <c r="I101" s="31" t="s">
        <v>26</v>
      </c>
      <c r="J101" s="31" t="s">
        <v>27</v>
      </c>
      <c r="K101" s="31" t="s">
        <v>28</v>
      </c>
      <c r="L101" s="37" t="s">
        <v>29</v>
      </c>
    </row>
    <row r="102" spans="1:12" ht="40.5" x14ac:dyDescent="0.15">
      <c r="A102" s="32" t="s">
        <v>263</v>
      </c>
      <c r="B102" s="32" t="s">
        <v>104</v>
      </c>
      <c r="C102" s="33" t="s">
        <v>264</v>
      </c>
      <c r="D102" s="32">
        <v>3000</v>
      </c>
      <c r="E102" s="32"/>
      <c r="F102" s="32">
        <f t="shared" ref="F102:F123" si="4">D102+E102</f>
        <v>3000</v>
      </c>
      <c r="G102" s="34" t="s">
        <v>300</v>
      </c>
      <c r="H102" s="32">
        <v>18.3</v>
      </c>
      <c r="I102" s="32">
        <v>19.3</v>
      </c>
      <c r="J102" s="32" t="s">
        <v>47</v>
      </c>
      <c r="K102" s="32">
        <v>3.9E-2</v>
      </c>
      <c r="L102" s="38" t="s">
        <v>301</v>
      </c>
    </row>
    <row r="103" spans="1:12" x14ac:dyDescent="0.15">
      <c r="A103" s="35"/>
      <c r="B103" s="35"/>
      <c r="C103" s="35"/>
      <c r="D103" s="32">
        <v>3000</v>
      </c>
      <c r="E103" s="32"/>
      <c r="F103" s="32">
        <f t="shared" si="4"/>
        <v>3000</v>
      </c>
      <c r="G103" s="32" t="s">
        <v>302</v>
      </c>
      <c r="H103" s="32">
        <v>18.3</v>
      </c>
      <c r="I103" s="32">
        <v>19.3</v>
      </c>
      <c r="J103" s="32" t="s">
        <v>47</v>
      </c>
      <c r="K103" s="32">
        <v>3.9E-2</v>
      </c>
      <c r="L103" s="32"/>
    </row>
    <row r="104" spans="1:12" x14ac:dyDescent="0.15">
      <c r="A104" s="35"/>
      <c r="B104" s="35"/>
      <c r="C104" s="35"/>
      <c r="D104" s="32">
        <v>3000</v>
      </c>
      <c r="E104" s="32"/>
      <c r="F104" s="32">
        <f t="shared" si="4"/>
        <v>3000</v>
      </c>
      <c r="G104" s="32" t="s">
        <v>303</v>
      </c>
      <c r="H104" s="32">
        <v>18.3</v>
      </c>
      <c r="I104" s="32">
        <v>19.3</v>
      </c>
      <c r="J104" s="32" t="s">
        <v>47</v>
      </c>
      <c r="K104" s="32">
        <v>3.9E-2</v>
      </c>
      <c r="L104" s="32"/>
    </row>
    <row r="105" spans="1:12" x14ac:dyDescent="0.15">
      <c r="A105" s="35"/>
      <c r="B105" s="35"/>
      <c r="C105" s="35"/>
      <c r="D105" s="32">
        <v>3000</v>
      </c>
      <c r="E105" s="32"/>
      <c r="F105" s="32">
        <f t="shared" si="4"/>
        <v>3000</v>
      </c>
      <c r="G105" s="32" t="s">
        <v>304</v>
      </c>
      <c r="H105" s="32">
        <v>18.3</v>
      </c>
      <c r="I105" s="32">
        <v>19.3</v>
      </c>
      <c r="J105" s="32" t="s">
        <v>47</v>
      </c>
      <c r="K105" s="32">
        <v>3.9E-2</v>
      </c>
      <c r="L105" s="32"/>
    </row>
    <row r="106" spans="1:12" x14ac:dyDescent="0.15">
      <c r="A106" s="35"/>
      <c r="B106" s="35"/>
      <c r="C106" s="35"/>
      <c r="D106" s="32">
        <v>3000</v>
      </c>
      <c r="E106" s="32"/>
      <c r="F106" s="32">
        <f t="shared" si="4"/>
        <v>3000</v>
      </c>
      <c r="G106" s="32" t="s">
        <v>305</v>
      </c>
      <c r="H106" s="32">
        <v>18.3</v>
      </c>
      <c r="I106" s="32">
        <v>19.3</v>
      </c>
      <c r="J106" s="32" t="s">
        <v>47</v>
      </c>
      <c r="K106" s="32">
        <v>3.9E-2</v>
      </c>
      <c r="L106" s="32"/>
    </row>
    <row r="107" spans="1:12" x14ac:dyDescent="0.15">
      <c r="A107" s="35"/>
      <c r="B107" s="35"/>
      <c r="C107" s="35"/>
      <c r="D107" s="32">
        <v>3000</v>
      </c>
      <c r="E107" s="32"/>
      <c r="F107" s="32">
        <f t="shared" si="4"/>
        <v>3000</v>
      </c>
      <c r="G107" s="32" t="s">
        <v>306</v>
      </c>
      <c r="H107" s="32">
        <v>18.3</v>
      </c>
      <c r="I107" s="32">
        <v>19.3</v>
      </c>
      <c r="J107" s="32" t="s">
        <v>47</v>
      </c>
      <c r="K107" s="32">
        <v>3.9E-2</v>
      </c>
      <c r="L107" s="32"/>
    </row>
    <row r="108" spans="1:12" x14ac:dyDescent="0.15">
      <c r="A108" s="35"/>
      <c r="B108" s="35"/>
      <c r="C108" s="35"/>
      <c r="D108" s="32">
        <v>3000</v>
      </c>
      <c r="E108" s="32"/>
      <c r="F108" s="32">
        <f t="shared" si="4"/>
        <v>3000</v>
      </c>
      <c r="G108" s="32" t="s">
        <v>307</v>
      </c>
      <c r="H108" s="32">
        <v>18.3</v>
      </c>
      <c r="I108" s="32">
        <v>19.3</v>
      </c>
      <c r="J108" s="32" t="s">
        <v>47</v>
      </c>
      <c r="K108" s="32">
        <v>3.9E-2</v>
      </c>
      <c r="L108" s="32"/>
    </row>
    <row r="109" spans="1:12" x14ac:dyDescent="0.15">
      <c r="A109" s="35"/>
      <c r="B109" s="35"/>
      <c r="C109" s="35"/>
      <c r="D109" s="32">
        <v>3000</v>
      </c>
      <c r="E109" s="32"/>
      <c r="F109" s="32">
        <f t="shared" si="4"/>
        <v>3000</v>
      </c>
      <c r="G109" s="32" t="s">
        <v>308</v>
      </c>
      <c r="H109" s="32">
        <v>18.3</v>
      </c>
      <c r="I109" s="32">
        <v>19.3</v>
      </c>
      <c r="J109" s="32" t="s">
        <v>47</v>
      </c>
      <c r="K109" s="32">
        <v>3.9E-2</v>
      </c>
      <c r="L109" s="32"/>
    </row>
    <row r="110" spans="1:12" x14ac:dyDescent="0.15">
      <c r="A110" s="35"/>
      <c r="B110" s="35"/>
      <c r="C110" s="35"/>
      <c r="D110" s="32">
        <v>3000</v>
      </c>
      <c r="E110" s="32"/>
      <c r="F110" s="32">
        <f t="shared" si="4"/>
        <v>3000</v>
      </c>
      <c r="G110" s="32" t="s">
        <v>309</v>
      </c>
      <c r="H110" s="32">
        <v>18.3</v>
      </c>
      <c r="I110" s="32">
        <v>19.3</v>
      </c>
      <c r="J110" s="32" t="s">
        <v>47</v>
      </c>
      <c r="K110" s="32">
        <v>3.9E-2</v>
      </c>
      <c r="L110" s="32"/>
    </row>
    <row r="111" spans="1:12" x14ac:dyDescent="0.15">
      <c r="A111" s="35"/>
      <c r="B111" s="35"/>
      <c r="C111" s="35"/>
      <c r="D111" s="32">
        <v>3000</v>
      </c>
      <c r="E111" s="32"/>
      <c r="F111" s="32">
        <f t="shared" si="4"/>
        <v>3000</v>
      </c>
      <c r="G111" s="32" t="s">
        <v>310</v>
      </c>
      <c r="H111" s="32">
        <v>18.3</v>
      </c>
      <c r="I111" s="32">
        <v>19.3</v>
      </c>
      <c r="J111" s="32" t="s">
        <v>47</v>
      </c>
      <c r="K111" s="32">
        <v>3.9E-2</v>
      </c>
      <c r="L111" s="32"/>
    </row>
    <row r="112" spans="1:12" x14ac:dyDescent="0.15">
      <c r="A112" s="35"/>
      <c r="B112" s="35"/>
      <c r="C112" s="35"/>
      <c r="D112" s="32">
        <v>3000</v>
      </c>
      <c r="E112" s="32"/>
      <c r="F112" s="32">
        <f t="shared" si="4"/>
        <v>3000</v>
      </c>
      <c r="G112" s="32" t="s">
        <v>311</v>
      </c>
      <c r="H112" s="32">
        <v>18.3</v>
      </c>
      <c r="I112" s="32">
        <v>19.3</v>
      </c>
      <c r="J112" s="32" t="s">
        <v>47</v>
      </c>
      <c r="K112" s="32">
        <v>3.9E-2</v>
      </c>
      <c r="L112" s="32"/>
    </row>
    <row r="113" spans="1:12" x14ac:dyDescent="0.15">
      <c r="A113" s="35"/>
      <c r="B113" s="35"/>
      <c r="C113" s="35"/>
      <c r="D113" s="32">
        <v>3000</v>
      </c>
      <c r="E113" s="32"/>
      <c r="F113" s="32">
        <f t="shared" si="4"/>
        <v>3000</v>
      </c>
      <c r="G113" s="32" t="s">
        <v>312</v>
      </c>
      <c r="H113" s="32">
        <v>18.3</v>
      </c>
      <c r="I113" s="32">
        <v>19.3</v>
      </c>
      <c r="J113" s="32" t="s">
        <v>47</v>
      </c>
      <c r="K113" s="32">
        <v>3.9E-2</v>
      </c>
      <c r="L113" s="32"/>
    </row>
    <row r="114" spans="1:12" x14ac:dyDescent="0.15">
      <c r="A114" s="35"/>
      <c r="B114" s="35"/>
      <c r="C114" s="35"/>
      <c r="D114" s="32">
        <v>3000</v>
      </c>
      <c r="E114" s="32"/>
      <c r="F114" s="32">
        <f t="shared" si="4"/>
        <v>3000</v>
      </c>
      <c r="G114" s="32" t="s">
        <v>313</v>
      </c>
      <c r="H114" s="32">
        <v>18.3</v>
      </c>
      <c r="I114" s="32">
        <v>19.3</v>
      </c>
      <c r="J114" s="32" t="s">
        <v>47</v>
      </c>
      <c r="K114" s="32">
        <v>3.9E-2</v>
      </c>
      <c r="L114" s="32"/>
    </row>
    <row r="115" spans="1:12" x14ac:dyDescent="0.15">
      <c r="A115" s="35"/>
      <c r="B115" s="35"/>
      <c r="C115" s="35"/>
      <c r="D115" s="32">
        <v>3000</v>
      </c>
      <c r="E115" s="32"/>
      <c r="F115" s="32">
        <f t="shared" si="4"/>
        <v>3000</v>
      </c>
      <c r="G115" s="32" t="s">
        <v>314</v>
      </c>
      <c r="H115" s="32">
        <v>18.3</v>
      </c>
      <c r="I115" s="32">
        <v>19.3</v>
      </c>
      <c r="J115" s="32" t="s">
        <v>47</v>
      </c>
      <c r="K115" s="32">
        <v>3.9E-2</v>
      </c>
      <c r="L115" s="32"/>
    </row>
    <row r="116" spans="1:12" x14ac:dyDescent="0.15">
      <c r="A116" s="35"/>
      <c r="B116" s="35"/>
      <c r="C116" s="35"/>
      <c r="D116" s="32">
        <v>3000</v>
      </c>
      <c r="E116" s="32"/>
      <c r="F116" s="32">
        <f t="shared" si="4"/>
        <v>3000</v>
      </c>
      <c r="G116" s="32" t="s">
        <v>315</v>
      </c>
      <c r="H116" s="32">
        <v>18.3</v>
      </c>
      <c r="I116" s="32">
        <v>19.3</v>
      </c>
      <c r="J116" s="32" t="s">
        <v>47</v>
      </c>
      <c r="K116" s="32">
        <v>3.9E-2</v>
      </c>
      <c r="L116" s="32"/>
    </row>
    <row r="117" spans="1:12" x14ac:dyDescent="0.15">
      <c r="A117" s="35"/>
      <c r="B117" s="35"/>
      <c r="C117" s="35"/>
      <c r="D117" s="32">
        <v>3000</v>
      </c>
      <c r="E117" s="32"/>
      <c r="F117" s="32">
        <f t="shared" si="4"/>
        <v>3000</v>
      </c>
      <c r="G117" s="32" t="s">
        <v>316</v>
      </c>
      <c r="H117" s="32">
        <v>18.3</v>
      </c>
      <c r="I117" s="32">
        <v>19.3</v>
      </c>
      <c r="J117" s="32" t="s">
        <v>47</v>
      </c>
      <c r="K117" s="32">
        <v>3.9E-2</v>
      </c>
      <c r="L117" s="32"/>
    </row>
    <row r="118" spans="1:12" x14ac:dyDescent="0.15">
      <c r="A118" s="35"/>
      <c r="B118" s="35"/>
      <c r="C118" s="35"/>
      <c r="D118" s="32">
        <v>3000</v>
      </c>
      <c r="E118" s="32"/>
      <c r="F118" s="32">
        <f t="shared" si="4"/>
        <v>3000</v>
      </c>
      <c r="G118" s="32" t="s">
        <v>317</v>
      </c>
      <c r="H118" s="32">
        <v>18.3</v>
      </c>
      <c r="I118" s="32">
        <v>19.3</v>
      </c>
      <c r="J118" s="32" t="s">
        <v>47</v>
      </c>
      <c r="K118" s="32">
        <v>3.9E-2</v>
      </c>
      <c r="L118" s="32"/>
    </row>
    <row r="119" spans="1:12" x14ac:dyDescent="0.15">
      <c r="A119" s="35"/>
      <c r="B119" s="35"/>
      <c r="C119" s="35"/>
      <c r="D119" s="32">
        <v>3000</v>
      </c>
      <c r="E119" s="32"/>
      <c r="F119" s="32">
        <f t="shared" si="4"/>
        <v>3000</v>
      </c>
      <c r="G119" s="32" t="s">
        <v>318</v>
      </c>
      <c r="H119" s="32">
        <v>18.3</v>
      </c>
      <c r="I119" s="32">
        <v>19.3</v>
      </c>
      <c r="J119" s="32" t="s">
        <v>47</v>
      </c>
      <c r="K119" s="32">
        <v>3.9E-2</v>
      </c>
      <c r="L119" s="32"/>
    </row>
    <row r="120" spans="1:12" x14ac:dyDescent="0.15">
      <c r="A120" s="35"/>
      <c r="B120" s="35"/>
      <c r="C120" s="35"/>
      <c r="D120" s="32">
        <v>3000</v>
      </c>
      <c r="E120" s="32"/>
      <c r="F120" s="32">
        <f t="shared" si="4"/>
        <v>3000</v>
      </c>
      <c r="G120" s="32" t="s">
        <v>319</v>
      </c>
      <c r="H120" s="32">
        <v>18.3</v>
      </c>
      <c r="I120" s="32">
        <v>19.3</v>
      </c>
      <c r="J120" s="32" t="s">
        <v>47</v>
      </c>
      <c r="K120" s="32">
        <v>3.9E-2</v>
      </c>
      <c r="L120" s="32"/>
    </row>
    <row r="121" spans="1:12" x14ac:dyDescent="0.15">
      <c r="A121" s="35"/>
      <c r="B121" s="35"/>
      <c r="C121" s="35"/>
      <c r="D121" s="32">
        <v>3000</v>
      </c>
      <c r="E121" s="32"/>
      <c r="F121" s="32">
        <f t="shared" si="4"/>
        <v>3000</v>
      </c>
      <c r="G121" s="32" t="s">
        <v>320</v>
      </c>
      <c r="H121" s="32">
        <v>18.3</v>
      </c>
      <c r="I121" s="32">
        <v>19.3</v>
      </c>
      <c r="J121" s="32" t="s">
        <v>47</v>
      </c>
      <c r="K121" s="32">
        <v>3.9E-2</v>
      </c>
      <c r="L121" s="32"/>
    </row>
    <row r="122" spans="1:12" x14ac:dyDescent="0.15">
      <c r="A122" s="35"/>
      <c r="B122" s="35"/>
      <c r="C122" s="35"/>
      <c r="D122" s="32">
        <v>3000</v>
      </c>
      <c r="E122" s="32"/>
      <c r="F122" s="32">
        <f t="shared" si="4"/>
        <v>3000</v>
      </c>
      <c r="G122" s="32" t="s">
        <v>321</v>
      </c>
      <c r="H122" s="32">
        <v>18.3</v>
      </c>
      <c r="I122" s="32">
        <v>19.3</v>
      </c>
      <c r="J122" s="32" t="s">
        <v>47</v>
      </c>
      <c r="K122" s="32">
        <v>3.9E-2</v>
      </c>
      <c r="L122" s="32"/>
    </row>
    <row r="123" spans="1:12" x14ac:dyDescent="0.15">
      <c r="A123" s="35"/>
      <c r="B123" s="35"/>
      <c r="C123" s="35"/>
      <c r="D123" s="32">
        <v>436</v>
      </c>
      <c r="E123" s="32"/>
      <c r="F123" s="32">
        <f t="shared" si="4"/>
        <v>436</v>
      </c>
      <c r="G123" s="32" t="s">
        <v>322</v>
      </c>
      <c r="H123" s="32">
        <v>5</v>
      </c>
      <c r="I123" s="32">
        <v>6</v>
      </c>
      <c r="J123" s="32" t="s">
        <v>47</v>
      </c>
      <c r="K123" s="32">
        <v>3.9E-2</v>
      </c>
      <c r="L123" s="32"/>
    </row>
    <row r="124" spans="1:12" x14ac:dyDescent="0.15">
      <c r="A124" s="35" t="s">
        <v>34</v>
      </c>
      <c r="B124" s="35"/>
      <c r="C124" s="35"/>
      <c r="D124" s="35">
        <f>SUM(D102:D123)</f>
        <v>63436</v>
      </c>
      <c r="E124" s="35"/>
      <c r="F124" s="35">
        <f>SUM(F102:F123)</f>
        <v>63436</v>
      </c>
      <c r="G124" s="35">
        <v>22</v>
      </c>
      <c r="H124" s="35">
        <f>SUM(H102:H123)</f>
        <v>389.30000000000013</v>
      </c>
      <c r="I124" s="35">
        <f>SUM(I102:I123)</f>
        <v>411.30000000000013</v>
      </c>
      <c r="J124" s="35"/>
      <c r="K124" s="35">
        <f>SUM(K102:K123)</f>
        <v>0.85800000000000021</v>
      </c>
      <c r="L124" s="35"/>
    </row>
    <row r="126" spans="1:12" ht="26.25" x14ac:dyDescent="0.15">
      <c r="A126" s="103" t="s">
        <v>1</v>
      </c>
      <c r="B126" s="104"/>
      <c r="C126" s="104"/>
      <c r="D126" s="104"/>
      <c r="E126" s="104"/>
      <c r="F126" s="104"/>
      <c r="G126" s="105"/>
      <c r="H126" s="104"/>
      <c r="I126" s="104"/>
      <c r="J126" s="104"/>
      <c r="K126" s="104"/>
      <c r="L126" s="36"/>
    </row>
    <row r="127" spans="1:12" ht="15" x14ac:dyDescent="0.15">
      <c r="A127" s="106" t="s">
        <v>2</v>
      </c>
      <c r="B127" s="106"/>
      <c r="C127" s="106"/>
      <c r="D127" s="107">
        <v>45759</v>
      </c>
      <c r="E127" s="107"/>
      <c r="F127" s="107"/>
      <c r="G127" s="108"/>
      <c r="H127" s="107"/>
      <c r="I127" s="107"/>
      <c r="J127" s="107"/>
      <c r="K127" s="107"/>
      <c r="L127" s="36"/>
    </row>
    <row r="128" spans="1:12" x14ac:dyDescent="0.15">
      <c r="A128" s="115" t="s">
        <v>3</v>
      </c>
      <c r="B128" s="116"/>
      <c r="C128" s="116"/>
      <c r="D128" s="117"/>
      <c r="E128" s="118"/>
      <c r="F128" s="118"/>
      <c r="G128" s="118"/>
      <c r="H128" s="118"/>
      <c r="I128" s="118"/>
      <c r="J128" s="118"/>
      <c r="K128" s="118"/>
      <c r="L128" s="118"/>
    </row>
    <row r="129" spans="1:12" x14ac:dyDescent="0.15">
      <c r="A129" s="116"/>
      <c r="B129" s="116"/>
      <c r="C129" s="116"/>
      <c r="D129" s="117"/>
      <c r="E129" s="118"/>
      <c r="F129" s="118"/>
      <c r="G129" s="118"/>
      <c r="H129" s="118"/>
      <c r="I129" s="118"/>
      <c r="J129" s="118"/>
      <c r="K129" s="118"/>
      <c r="L129" s="118"/>
    </row>
    <row r="130" spans="1:12" ht="24.75" x14ac:dyDescent="0.15">
      <c r="A130" s="25" t="s">
        <v>17</v>
      </c>
      <c r="B130" s="26" t="s">
        <v>18</v>
      </c>
      <c r="C130" s="27" t="s">
        <v>19</v>
      </c>
      <c r="D130" s="28" t="s">
        <v>21</v>
      </c>
      <c r="E130" s="29" t="s">
        <v>22</v>
      </c>
      <c r="F130" s="29" t="s">
        <v>23</v>
      </c>
      <c r="G130" s="30" t="s">
        <v>24</v>
      </c>
      <c r="H130" s="31" t="s">
        <v>25</v>
      </c>
      <c r="I130" s="31" t="s">
        <v>26</v>
      </c>
      <c r="J130" s="31" t="s">
        <v>27</v>
      </c>
      <c r="K130" s="31" t="s">
        <v>28</v>
      </c>
      <c r="L130" s="37" t="s">
        <v>29</v>
      </c>
    </row>
    <row r="131" spans="1:12" ht="40.5" x14ac:dyDescent="0.15">
      <c r="A131" s="32" t="s">
        <v>263</v>
      </c>
      <c r="B131" s="32" t="s">
        <v>104</v>
      </c>
      <c r="C131" s="33" t="s">
        <v>264</v>
      </c>
      <c r="D131" s="32">
        <v>3000</v>
      </c>
      <c r="E131" s="32"/>
      <c r="F131" s="32">
        <f t="shared" ref="F131:F134" si="5">D131+E131</f>
        <v>3000</v>
      </c>
      <c r="G131" s="34" t="s">
        <v>89</v>
      </c>
      <c r="H131" s="32">
        <v>18.3</v>
      </c>
      <c r="I131" s="32">
        <v>19.3</v>
      </c>
      <c r="J131" s="32" t="s">
        <v>47</v>
      </c>
      <c r="K131" s="32">
        <v>3.9E-2</v>
      </c>
      <c r="L131" s="38" t="s">
        <v>323</v>
      </c>
    </row>
    <row r="132" spans="1:12" x14ac:dyDescent="0.15">
      <c r="A132" s="35"/>
      <c r="B132" s="35"/>
      <c r="C132" s="35"/>
      <c r="D132" s="32">
        <v>3000</v>
      </c>
      <c r="E132" s="32"/>
      <c r="F132" s="32">
        <f t="shared" si="5"/>
        <v>3000</v>
      </c>
      <c r="G132" s="32" t="s">
        <v>90</v>
      </c>
      <c r="H132" s="32">
        <v>18.3</v>
      </c>
      <c r="I132" s="32">
        <v>19.3</v>
      </c>
      <c r="J132" s="32" t="s">
        <v>47</v>
      </c>
      <c r="K132" s="32">
        <v>3.9E-2</v>
      </c>
      <c r="L132" s="32"/>
    </row>
    <row r="133" spans="1:12" x14ac:dyDescent="0.15">
      <c r="A133" s="35"/>
      <c r="B133" s="35"/>
      <c r="C133" s="35"/>
      <c r="D133" s="32">
        <v>3000</v>
      </c>
      <c r="E133" s="32"/>
      <c r="F133" s="32">
        <f t="shared" si="5"/>
        <v>3000</v>
      </c>
      <c r="G133" s="32" t="s">
        <v>91</v>
      </c>
      <c r="H133" s="32">
        <v>18.3</v>
      </c>
      <c r="I133" s="32">
        <v>19.3</v>
      </c>
      <c r="J133" s="32" t="s">
        <v>47</v>
      </c>
      <c r="K133" s="32">
        <v>3.9E-2</v>
      </c>
      <c r="L133" s="32"/>
    </row>
    <row r="134" spans="1:12" x14ac:dyDescent="0.15">
      <c r="A134" s="35"/>
      <c r="B134" s="35"/>
      <c r="C134" s="35"/>
      <c r="D134" s="32">
        <v>2881</v>
      </c>
      <c r="E134" s="32"/>
      <c r="F134" s="32">
        <f t="shared" si="5"/>
        <v>2881</v>
      </c>
      <c r="G134" s="32" t="s">
        <v>92</v>
      </c>
      <c r="H134" s="32">
        <v>18</v>
      </c>
      <c r="I134" s="32">
        <v>19</v>
      </c>
      <c r="J134" s="32" t="s">
        <v>47</v>
      </c>
      <c r="K134" s="32">
        <v>3.9E-2</v>
      </c>
      <c r="L134" s="32"/>
    </row>
    <row r="135" spans="1:12" x14ac:dyDescent="0.15">
      <c r="A135" s="35" t="s">
        <v>34</v>
      </c>
      <c r="B135" s="35"/>
      <c r="C135" s="35"/>
      <c r="D135" s="35">
        <f>SUM(D131:D134)</f>
        <v>11881</v>
      </c>
      <c r="E135" s="35"/>
      <c r="F135" s="35">
        <f>SUM(F131:F134)</f>
        <v>11881</v>
      </c>
      <c r="G135" s="35">
        <v>4</v>
      </c>
      <c r="H135" s="35">
        <f>SUM(H131:H134)</f>
        <v>72.900000000000006</v>
      </c>
      <c r="I135" s="35">
        <f>SUM(I131:I134)</f>
        <v>76.900000000000006</v>
      </c>
      <c r="J135" s="35"/>
      <c r="K135" s="35">
        <f>SUM(K131:K134)</f>
        <v>0.156</v>
      </c>
      <c r="L135" s="35"/>
    </row>
    <row r="137" spans="1:12" ht="26.25" x14ac:dyDescent="0.15">
      <c r="A137" s="103" t="s">
        <v>1</v>
      </c>
      <c r="B137" s="104"/>
      <c r="C137" s="104"/>
      <c r="D137" s="104"/>
      <c r="E137" s="104"/>
      <c r="F137" s="104"/>
      <c r="G137" s="105"/>
      <c r="H137" s="104"/>
      <c r="I137" s="104"/>
      <c r="J137" s="104"/>
      <c r="K137" s="104"/>
      <c r="L137" s="36"/>
    </row>
    <row r="138" spans="1:12" ht="15" x14ac:dyDescent="0.15">
      <c r="A138" s="106" t="s">
        <v>2</v>
      </c>
      <c r="B138" s="106"/>
      <c r="C138" s="106"/>
      <c r="D138" s="107">
        <v>45759</v>
      </c>
      <c r="E138" s="107"/>
      <c r="F138" s="107"/>
      <c r="G138" s="108"/>
      <c r="H138" s="107"/>
      <c r="I138" s="107"/>
      <c r="J138" s="107"/>
      <c r="K138" s="107"/>
      <c r="L138" s="36"/>
    </row>
    <row r="139" spans="1:12" x14ac:dyDescent="0.15">
      <c r="A139" s="115" t="s">
        <v>3</v>
      </c>
      <c r="B139" s="116"/>
      <c r="C139" s="116"/>
      <c r="D139" s="117"/>
      <c r="E139" s="118"/>
      <c r="F139" s="118"/>
      <c r="G139" s="118"/>
      <c r="H139" s="118"/>
      <c r="I139" s="118"/>
      <c r="J139" s="118"/>
      <c r="K139" s="118"/>
      <c r="L139" s="118"/>
    </row>
    <row r="140" spans="1:12" x14ac:dyDescent="0.15">
      <c r="A140" s="116"/>
      <c r="B140" s="116"/>
      <c r="C140" s="116"/>
      <c r="D140" s="117"/>
      <c r="E140" s="118"/>
      <c r="F140" s="118"/>
      <c r="G140" s="118"/>
      <c r="H140" s="118"/>
      <c r="I140" s="118"/>
      <c r="J140" s="118"/>
      <c r="K140" s="118"/>
      <c r="L140" s="118"/>
    </row>
    <row r="141" spans="1:12" ht="24.75" x14ac:dyDescent="0.15">
      <c r="A141" s="25" t="s">
        <v>17</v>
      </c>
      <c r="B141" s="26" t="s">
        <v>18</v>
      </c>
      <c r="C141" s="27" t="s">
        <v>19</v>
      </c>
      <c r="D141" s="28" t="s">
        <v>21</v>
      </c>
      <c r="E141" s="29" t="s">
        <v>22</v>
      </c>
      <c r="F141" s="29" t="s">
        <v>23</v>
      </c>
      <c r="G141" s="30" t="s">
        <v>24</v>
      </c>
      <c r="H141" s="31" t="s">
        <v>25</v>
      </c>
      <c r="I141" s="31" t="s">
        <v>26</v>
      </c>
      <c r="J141" s="31" t="s">
        <v>27</v>
      </c>
      <c r="K141" s="31" t="s">
        <v>28</v>
      </c>
      <c r="L141" s="37" t="s">
        <v>29</v>
      </c>
    </row>
    <row r="142" spans="1:12" ht="27" x14ac:dyDescent="0.15">
      <c r="A142" s="32" t="s">
        <v>263</v>
      </c>
      <c r="B142" s="32" t="s">
        <v>324</v>
      </c>
      <c r="C142" s="33" t="s">
        <v>264</v>
      </c>
      <c r="D142" s="32">
        <v>3000</v>
      </c>
      <c r="E142" s="32"/>
      <c r="F142" s="32">
        <f t="shared" ref="F142:F145" si="6">D142+E142</f>
        <v>3000</v>
      </c>
      <c r="G142" s="34" t="s">
        <v>89</v>
      </c>
      <c r="H142" s="32">
        <v>18.3</v>
      </c>
      <c r="I142" s="32">
        <v>19.3</v>
      </c>
      <c r="J142" s="32" t="s">
        <v>47</v>
      </c>
      <c r="K142" s="32">
        <v>3.9E-2</v>
      </c>
      <c r="L142" s="38" t="s">
        <v>325</v>
      </c>
    </row>
    <row r="143" spans="1:12" x14ac:dyDescent="0.15">
      <c r="A143" s="35"/>
      <c r="B143" s="35"/>
      <c r="C143" s="35"/>
      <c r="D143" s="32">
        <v>3000</v>
      </c>
      <c r="E143" s="32"/>
      <c r="F143" s="32">
        <f t="shared" si="6"/>
        <v>3000</v>
      </c>
      <c r="G143" s="32" t="s">
        <v>90</v>
      </c>
      <c r="H143" s="32">
        <v>18.3</v>
      </c>
      <c r="I143" s="32">
        <v>19.3</v>
      </c>
      <c r="J143" s="32" t="s">
        <v>47</v>
      </c>
      <c r="K143" s="32">
        <v>3.9E-2</v>
      </c>
      <c r="L143" s="32"/>
    </row>
    <row r="144" spans="1:12" x14ac:dyDescent="0.15">
      <c r="A144" s="35"/>
      <c r="B144" s="35"/>
      <c r="C144" s="35"/>
      <c r="D144" s="32">
        <v>3000</v>
      </c>
      <c r="E144" s="32"/>
      <c r="F144" s="32">
        <f t="shared" si="6"/>
        <v>3000</v>
      </c>
      <c r="G144" s="32" t="s">
        <v>91</v>
      </c>
      <c r="H144" s="32">
        <v>18.3</v>
      </c>
      <c r="I144" s="32">
        <v>19.3</v>
      </c>
      <c r="J144" s="32" t="s">
        <v>47</v>
      </c>
      <c r="K144" s="32">
        <v>3.9E-2</v>
      </c>
      <c r="L144" s="32"/>
    </row>
    <row r="145" spans="1:12" x14ac:dyDescent="0.15">
      <c r="A145" s="35"/>
      <c r="B145" s="35"/>
      <c r="C145" s="35"/>
      <c r="D145" s="32">
        <v>2453</v>
      </c>
      <c r="E145" s="32"/>
      <c r="F145" s="32">
        <f t="shared" si="6"/>
        <v>2453</v>
      </c>
      <c r="G145" s="32" t="s">
        <v>92</v>
      </c>
      <c r="H145" s="32">
        <v>17.600000000000001</v>
      </c>
      <c r="I145" s="32">
        <v>18.600000000000001</v>
      </c>
      <c r="J145" s="32" t="s">
        <v>47</v>
      </c>
      <c r="K145" s="32">
        <v>3.9E-2</v>
      </c>
      <c r="L145" s="32"/>
    </row>
    <row r="146" spans="1:12" x14ac:dyDescent="0.15">
      <c r="A146" s="35" t="s">
        <v>34</v>
      </c>
      <c r="B146" s="35"/>
      <c r="C146" s="35"/>
      <c r="D146" s="35">
        <f t="shared" ref="D146:I146" si="7">SUM(D142:D145)</f>
        <v>11453</v>
      </c>
      <c r="E146" s="35"/>
      <c r="F146" s="35">
        <f t="shared" si="7"/>
        <v>11453</v>
      </c>
      <c r="G146" s="35">
        <v>4</v>
      </c>
      <c r="H146" s="35">
        <f t="shared" si="7"/>
        <v>72.5</v>
      </c>
      <c r="I146" s="35">
        <f t="shared" si="7"/>
        <v>76.5</v>
      </c>
      <c r="J146" s="35"/>
      <c r="K146" s="35">
        <f>SUM(K142:K145)</f>
        <v>0.156</v>
      </c>
      <c r="L146" s="35"/>
    </row>
    <row r="148" spans="1:12" ht="26.25" x14ac:dyDescent="0.15">
      <c r="A148" s="103" t="s">
        <v>1</v>
      </c>
      <c r="B148" s="104"/>
      <c r="C148" s="104"/>
      <c r="D148" s="104"/>
      <c r="E148" s="104"/>
      <c r="F148" s="104"/>
      <c r="G148" s="105"/>
      <c r="H148" s="104"/>
      <c r="I148" s="104"/>
      <c r="J148" s="104"/>
      <c r="K148" s="104"/>
      <c r="L148" s="36"/>
    </row>
    <row r="149" spans="1:12" ht="15" x14ac:dyDescent="0.15">
      <c r="A149" s="106" t="s">
        <v>2</v>
      </c>
      <c r="B149" s="106"/>
      <c r="C149" s="106"/>
      <c r="D149" s="107">
        <v>45759</v>
      </c>
      <c r="E149" s="107"/>
      <c r="F149" s="107"/>
      <c r="G149" s="108"/>
      <c r="H149" s="107"/>
      <c r="I149" s="107"/>
      <c r="J149" s="107"/>
      <c r="K149" s="107"/>
      <c r="L149" s="36"/>
    </row>
    <row r="150" spans="1:12" x14ac:dyDescent="0.15">
      <c r="A150" s="115" t="s">
        <v>3</v>
      </c>
      <c r="B150" s="116"/>
      <c r="C150" s="116"/>
      <c r="D150" s="117"/>
      <c r="E150" s="118"/>
      <c r="F150" s="118"/>
      <c r="G150" s="118"/>
      <c r="H150" s="118"/>
      <c r="I150" s="118"/>
      <c r="J150" s="118"/>
      <c r="K150" s="118"/>
      <c r="L150" s="118"/>
    </row>
    <row r="151" spans="1:12" x14ac:dyDescent="0.15">
      <c r="A151" s="116"/>
      <c r="B151" s="116"/>
      <c r="C151" s="116"/>
      <c r="D151" s="117"/>
      <c r="E151" s="118"/>
      <c r="F151" s="118"/>
      <c r="G151" s="118"/>
      <c r="H151" s="118"/>
      <c r="I151" s="118"/>
      <c r="J151" s="118"/>
      <c r="K151" s="118"/>
      <c r="L151" s="118"/>
    </row>
    <row r="152" spans="1:12" ht="24.75" x14ac:dyDescent="0.15">
      <c r="A152" s="25" t="s">
        <v>17</v>
      </c>
      <c r="B152" s="26" t="s">
        <v>18</v>
      </c>
      <c r="C152" s="27" t="s">
        <v>19</v>
      </c>
      <c r="D152" s="28" t="s">
        <v>21</v>
      </c>
      <c r="E152" s="29" t="s">
        <v>22</v>
      </c>
      <c r="F152" s="29" t="s">
        <v>23</v>
      </c>
      <c r="G152" s="30" t="s">
        <v>24</v>
      </c>
      <c r="H152" s="31" t="s">
        <v>25</v>
      </c>
      <c r="I152" s="31" t="s">
        <v>26</v>
      </c>
      <c r="J152" s="31" t="s">
        <v>27</v>
      </c>
      <c r="K152" s="31" t="s">
        <v>28</v>
      </c>
      <c r="L152" s="37" t="s">
        <v>29</v>
      </c>
    </row>
    <row r="153" spans="1:12" ht="27" x14ac:dyDescent="0.15">
      <c r="A153" s="32" t="s">
        <v>263</v>
      </c>
      <c r="B153" s="32" t="s">
        <v>324</v>
      </c>
      <c r="C153" s="33" t="s">
        <v>264</v>
      </c>
      <c r="D153" s="32">
        <v>1620</v>
      </c>
      <c r="E153" s="32"/>
      <c r="F153" s="32">
        <f>D153+E153</f>
        <v>1620</v>
      </c>
      <c r="G153" s="34" t="s">
        <v>32</v>
      </c>
      <c r="H153" s="32">
        <v>10</v>
      </c>
      <c r="I153" s="32">
        <v>11</v>
      </c>
      <c r="J153" s="32" t="s">
        <v>47</v>
      </c>
      <c r="K153" s="32">
        <v>3.9E-2</v>
      </c>
      <c r="L153" s="38" t="s">
        <v>326</v>
      </c>
    </row>
  </sheetData>
  <mergeCells count="50"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97:K97"/>
    <mergeCell ref="A98:C98"/>
    <mergeCell ref="D98:K98"/>
    <mergeCell ref="A126:K126"/>
    <mergeCell ref="A127:C127"/>
    <mergeCell ref="D127:K127"/>
    <mergeCell ref="A51:K51"/>
    <mergeCell ref="A52:C52"/>
    <mergeCell ref="D52:K52"/>
    <mergeCell ref="A84:K84"/>
    <mergeCell ref="A85:C85"/>
    <mergeCell ref="D85:K85"/>
    <mergeCell ref="A53:C54"/>
    <mergeCell ref="D53:L54"/>
    <mergeCell ref="A1:K1"/>
    <mergeCell ref="A2:C2"/>
    <mergeCell ref="D2:K2"/>
    <mergeCell ref="A25:K25"/>
    <mergeCell ref="A26:C26"/>
    <mergeCell ref="D26:K26"/>
    <mergeCell ref="A3:C4"/>
    <mergeCell ref="D3:L4"/>
  </mergeCells>
  <phoneticPr fontId="28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8</vt:i4>
      </vt:variant>
    </vt:vector>
  </HeadingPairs>
  <TitlesOfParts>
    <vt:vector size="21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香港入仓纸卡</vt:lpstr>
      <vt:lpstr>GA-62670贴纸</vt:lpstr>
      <vt:lpstr>SH-62671贴纸</vt:lpstr>
      <vt:lpstr>'12.29纸卡'!Print_Area</vt:lpstr>
      <vt:lpstr>'GA-62670贴纸'!Print_Area</vt:lpstr>
      <vt:lpstr>'SH-62671贴纸'!Print_Area</vt:lpstr>
      <vt:lpstr>Sheet1!Print_Area</vt:lpstr>
      <vt:lpstr>Sheet4!Print_Area</vt:lpstr>
      <vt:lpstr>Sheet7!Print_Area</vt:lpstr>
      <vt:lpstr>Sheet9!Print_Area</vt:lpstr>
      <vt:lpstr>香港入仓纸卡!Print_Area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2025-05-28T11:57:45Z</cp:lastPrinted>
  <dcterms:created xsi:type="dcterms:W3CDTF">2017-02-25T05:34:00Z</dcterms:created>
  <dcterms:modified xsi:type="dcterms:W3CDTF">2025-05-28T12:16:33Z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