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bmp" ContentType="image/bmp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237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G16" i="1"/>
  <c r="F16" i="1"/>
  <c r="H15" i="1"/>
  <c r="G15" i="1"/>
  <c r="F15" i="1"/>
  <c r="H14" i="1"/>
  <c r="G14" i="1"/>
  <c r="F14" i="1"/>
  <c r="H13" i="1"/>
  <c r="G13" i="1"/>
  <c r="F13" i="1"/>
  <c r="H12" i="1"/>
  <c r="G12" i="1"/>
  <c r="F12" i="1"/>
  <c r="H11" i="1"/>
  <c r="G11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<sst xmlns="http://schemas.openxmlformats.org/spreadsheetml/2006/main" count="54" uniqueCount="43">
  <si>
    <r>
      <rPr>
        <b/>
        <sz val="22"/>
        <color theme="1"/>
        <rFont val="宋体"/>
      </rPr>
      <t>睿</t>
    </r>
    <r>
      <rPr>
        <b/>
        <sz val="22"/>
        <color theme="1"/>
        <rFont val="Calibri"/>
        <family val="2"/>
      </rPr>
      <t xml:space="preserve">  </t>
    </r>
    <r>
      <rPr>
        <b/>
        <sz val="22"/>
        <color theme="1"/>
        <rFont val="宋体"/>
      </rPr>
      <t>颢</t>
    </r>
    <r>
      <rPr>
        <b/>
        <sz val="22"/>
        <color theme="1"/>
        <rFont val="Calibri"/>
        <family val="2"/>
      </rPr>
      <t xml:space="preserve">  </t>
    </r>
    <r>
      <rPr>
        <b/>
        <sz val="22"/>
        <color theme="1"/>
        <rFont val="宋体"/>
      </rPr>
      <t>发</t>
    </r>
    <r>
      <rPr>
        <b/>
        <sz val="22"/>
        <color theme="1"/>
        <rFont val="Calibri"/>
        <family val="2"/>
      </rPr>
      <t xml:space="preserve">  </t>
    </r>
    <r>
      <rPr>
        <b/>
        <sz val="22"/>
        <color theme="1"/>
        <rFont val="宋体"/>
      </rPr>
      <t>货</t>
    </r>
    <r>
      <rPr>
        <b/>
        <sz val="22"/>
        <color theme="1"/>
        <rFont val="Calibri"/>
        <family val="2"/>
      </rPr>
      <t xml:space="preserve">  </t>
    </r>
    <r>
      <rPr>
        <b/>
        <sz val="22"/>
        <color theme="1"/>
        <rFont val="宋体"/>
      </rPr>
      <t>清</t>
    </r>
    <r>
      <rPr>
        <b/>
        <sz val="22"/>
        <color theme="1"/>
        <rFont val="Calibri"/>
        <family val="2"/>
      </rPr>
      <t xml:space="preserve">  </t>
    </r>
    <r>
      <rPr>
        <b/>
        <sz val="22"/>
        <color theme="1"/>
        <rFont val="宋体"/>
      </rPr>
      <t>单</t>
    </r>
  </si>
  <si>
    <r>
      <rPr>
        <b/>
        <sz val="22"/>
        <color theme="1"/>
        <rFont val="宋体"/>
      </rPr>
      <t>（</t>
    </r>
    <r>
      <rPr>
        <b/>
        <sz val="22"/>
        <color theme="1"/>
        <rFont val="Calibri"/>
        <family val="2"/>
      </rPr>
      <t>RecallPackaging Delivery List</t>
    </r>
    <r>
      <rPr>
        <b/>
        <sz val="22"/>
        <color theme="1"/>
        <rFont val="宋体"/>
      </rPr>
      <t>）</t>
    </r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</si>
  <si>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</rPr>
      <t>发货日期</t>
    </r>
    <r>
      <rPr>
        <b/>
        <sz val="11"/>
        <color theme="1"/>
        <rFont val="Calibri"/>
        <family val="2"/>
      </rPr>
      <t>:</t>
    </r>
  </si>
  <si>
    <t>2025/5/</t>
  </si>
  <si>
    <r>
      <rPr>
        <b/>
        <sz val="11"/>
        <color theme="1"/>
        <rFont val="宋体"/>
      </rPr>
      <t>快递单号</t>
    </r>
    <r>
      <rPr>
        <b/>
        <sz val="11"/>
        <color theme="1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</si>
  <si>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</si>
  <si>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</si>
  <si>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</si>
  <si>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</si>
  <si>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</si>
  <si>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</si>
  <si>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</si>
  <si>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</si>
  <si>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</si>
  <si>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</si>
  <si>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</si>
  <si>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</si>
  <si>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</si>
  <si>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</si>
  <si>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</si>
  <si>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</si>
  <si>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</si>
  <si>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</si>
  <si>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</si>
  <si>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</si>
  <si>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</rPr>
      <t>总箱数</t>
    </r>
    <r>
      <rPr>
        <b/>
        <sz val="11"/>
        <rFont val="Calibri"/>
        <family val="2"/>
      </rPr>
      <t>\</t>
    </r>
    <r>
      <rPr>
        <b/>
        <sz val="11"/>
        <rFont val="宋体"/>
      </rPr>
      <t>箱号</t>
    </r>
  </si>
  <si>
    <r>
      <rPr>
        <b/>
        <sz val="11"/>
        <rFont val="宋体"/>
      </rPr>
      <t>净重（公斤</t>
    </r>
    <r>
      <rPr>
        <b/>
        <sz val="11"/>
        <rFont val="Calibri"/>
        <family val="2"/>
      </rPr>
      <t>)</t>
    </r>
  </si>
  <si>
    <r>
      <rPr>
        <b/>
        <sz val="11"/>
        <rFont val="宋体"/>
      </rPr>
      <t>毛重（公斤</t>
    </r>
    <r>
      <rPr>
        <b/>
        <sz val="11"/>
        <rFont val="Calibri"/>
        <family val="2"/>
      </rPr>
      <t>)</t>
    </r>
  </si>
  <si>
    <r>
      <rPr>
        <b/>
        <sz val="11"/>
        <rFont val="宋体"/>
      </rPr>
      <t>备注</t>
    </r>
    <r>
      <rPr>
        <b/>
        <sz val="11"/>
        <rFont val="Calibri"/>
        <family val="2"/>
      </rPr>
      <t>(CM)</t>
    </r>
  </si>
  <si>
    <t xml:space="preserve">76916-01
</t>
  </si>
  <si>
    <r>
      <rPr>
        <b/>
        <sz val="11"/>
        <color theme="1"/>
        <rFont val="宋体"/>
      </rPr>
      <t>白色再生条码页洗标</t>
    </r>
    <r>
      <rPr>
        <b/>
        <sz val="11"/>
        <color theme="1"/>
        <rFont val="Calibri"/>
        <family val="2"/>
      </rPr>
      <t xml:space="preserve">
(care label )</t>
    </r>
  </si>
  <si>
    <t>5678-074</t>
  </si>
  <si>
    <t>401</t>
  </si>
  <si>
    <t>XS</t>
  </si>
  <si>
    <t>S</t>
  </si>
  <si>
    <t>M</t>
  </si>
  <si>
    <t>L</t>
  </si>
  <si>
    <r>
      <rPr>
        <b/>
        <sz val="11"/>
        <color theme="1"/>
        <rFont val="宋体"/>
      </rPr>
      <t>白色再生产地页洗标</t>
    </r>
    <r>
      <rPr>
        <b/>
        <sz val="11"/>
        <color theme="1"/>
        <rFont val="Calibri"/>
        <family val="2"/>
      </rPr>
      <t xml:space="preserve">
(component label)</t>
    </r>
  </si>
  <si>
    <r>
      <rPr>
        <b/>
        <sz val="11"/>
        <color theme="1"/>
        <rFont val="宋体"/>
      </rPr>
      <t>白色再生成分页洗标1</t>
    </r>
    <r>
      <rPr>
        <b/>
        <sz val="11"/>
        <color theme="1"/>
        <rFont val="Calibri"/>
        <family val="2"/>
      </rPr>
      <t xml:space="preserve">
(component label)</t>
    </r>
  </si>
  <si>
    <r>
      <rPr>
        <b/>
        <sz val="11"/>
        <color theme="1"/>
        <rFont val="宋体"/>
      </rPr>
      <t>白色再生环保页洗标</t>
    </r>
    <r>
      <rPr>
        <b/>
        <sz val="11"/>
        <color theme="1"/>
        <rFont val="Calibri"/>
        <family val="2"/>
      </rPr>
      <t xml:space="preserve">
(component label)</t>
    </r>
  </si>
  <si>
    <t>白色再生警告标
(warning label)</t>
  </si>
  <si>
    <t>合计</t>
  </si>
  <si>
    <t>401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</si>
</sst>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0" formatCode="0_ "/>
    <numFmt numFmtId="181" formatCode="0_);[Red]\(0\)"/>
    <numFmt numFmtId="182" formatCode="yyyy\-mm\-dd"/>
    <numFmt numFmtId="183" formatCode="0.00_);[Red]\(0.00\)"/>
  </numFmts>
  <fonts count="20">
    <font>
      <sz val="11"/>
      <color theme="1"/>
      <name val="新細明體"/>
      <charset val="134"/>
      <scheme val="minor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22"/>
      <color theme="1"/>
      <name val="宋体"/>
    </font>
    <font>
      <b/>
      <sz val="22"/>
      <color theme="1"/>
      <name val="Calibri"/>
      <family val="2"/>
    </font>
    <font>
      <b/>
      <sz val="22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0.5"/>
      <color rgb="FF000000"/>
      <name val="Arial"/>
      <family val="2"/>
    </font>
    <font>
      <b/>
      <sz val="11"/>
      <color theme="1"/>
      <name val="宋体"/>
    </font>
    <font>
      <sz val="8"/>
      <color rgb="FF000000"/>
      <name val="宋体"/>
    </font>
    <font>
      <b/>
      <sz val="11"/>
      <name val="Calibri"/>
      <family val="2"/>
    </font>
    <font>
      <b/>
      <sz val="11"/>
      <name val="宋体"/>
    </font>
    <font>
      <b/>
      <sz val="11"/>
      <name val="Arial Unicode MS"/>
      <charset val="134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20"/>
      <color theme="1"/>
      <name val="Calibri"/>
      <family val="2"/>
    </font>
    <font>
      <sz val="11"/>
      <color indexed="8"/>
      <name val="Calibri"/>
      <family val="2"/>
    </font>
    <font>
      <sz val="9"/>
      <name val="新細明體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8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180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horizontal="center" vertical="center"/>
    </xf>
    <xf numFmtId="181" fontId="6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 wrapText="1"/>
    </xf>
    <xf numFmtId="182" fontId="11" fillId="0" borderId="3" xfId="1" applyNumberFormat="1" applyFont="1" applyFill="1" applyBorder="1" applyAlignment="1">
      <alignment horizontal="center" vertical="center" wrapText="1"/>
    </xf>
    <xf numFmtId="181" fontId="11" fillId="0" borderId="3" xfId="1" applyNumberFormat="1" applyFont="1" applyFill="1" applyBorder="1" applyAlignment="1">
      <alignment horizontal="center" vertical="center" wrapText="1"/>
    </xf>
    <xf numFmtId="49" fontId="11" fillId="0" borderId="3" xfId="1" applyNumberFormat="1" applyFont="1" applyFill="1" applyBorder="1" applyAlignment="1">
      <alignment horizontal="center" vertical="center" wrapText="1"/>
    </xf>
    <xf numFmtId="180" fontId="11" fillId="0" borderId="3" xfId="1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 wrapText="1"/>
    </xf>
    <xf numFmtId="15" fontId="12" fillId="0" borderId="3" xfId="1" applyNumberFormat="1" applyFont="1" applyFill="1" applyBorder="1" applyAlignment="1">
      <alignment horizontal="center" vertical="center" wrapText="1"/>
    </xf>
    <xf numFmtId="49" fontId="12" fillId="0" borderId="3" xfId="1" applyNumberFormat="1" applyFont="1" applyFill="1" applyBorder="1" applyAlignment="1">
      <alignment horizontal="center" vertical="center" wrapText="1"/>
    </xf>
    <xf numFmtId="49" fontId="13" fillId="0" borderId="3" xfId="1" applyNumberFormat="1" applyFont="1" applyFill="1" applyBorder="1" applyAlignment="1">
      <alignment horizontal="center" vertical="center" wrapText="1"/>
    </xf>
    <xf numFmtId="181" fontId="13" fillId="0" borderId="3" xfId="1" applyNumberFormat="1" applyFont="1" applyFill="1" applyBorder="1" applyAlignment="1">
      <alignment horizontal="center" vertical="center" wrapText="1"/>
    </xf>
    <xf numFmtId="180" fontId="12" fillId="0" borderId="3" xfId="1" applyNumberFormat="1" applyFont="1" applyFill="1" applyBorder="1" applyAlignment="1">
      <alignment horizontal="center" vertical="center" wrapText="1"/>
    </xf>
    <xf numFmtId="49" fontId="14" fillId="0" borderId="3" xfId="1" applyNumberFormat="1" applyFont="1" applyFill="1" applyBorder="1" applyAlignment="1">
      <alignment horizontal="center" vertical="center" wrapText="1"/>
    </xf>
    <xf numFmtId="180" fontId="15" fillId="0" borderId="3" xfId="0" applyNumberFormat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83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83" fontId="1" fillId="0" borderId="0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80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80" fontId="5" fillId="0" borderId="0" xfId="0" applyNumberFormat="1" applyFont="1" applyFill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</cellXfs>
  <cellStyles count="2">
    <cellStyle name="Normal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bm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447675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295" y="123190"/>
          <a:ext cx="1127760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6916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6916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6916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6916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6916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6916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447675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295" y="123190"/>
          <a:ext cx="1127760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6916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6916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6916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6916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6916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6916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16</xdr:row>
      <xdr:rowOff>38101</xdr:rowOff>
    </xdr:from>
    <xdr:to>
      <xdr:col>2</xdr:col>
      <xdr:colOff>723900</xdr:colOff>
      <xdr:row>23</xdr:row>
      <xdr:rowOff>173176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" y="6759575"/>
          <a:ext cx="3267710" cy="1468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topLeftCell="A2" workbookViewId="0">
      <selection activeCell="T14" sqref="T14"/>
    </sheetView>
  </sheetViews>
  <sheetFormatPr defaultColWidth="9" defaultRowHeight="15.75"/>
  <cols>
    <col min="1" max="1" width="11.5703125" style="2" customWidth="1"/>
    <col min="2" max="2" width="22.5703125" customWidth="1"/>
    <col min="3" max="3" width="12.140625" customWidth="1"/>
  </cols>
  <sheetData>
    <row r="1" spans="1:19" ht="28.5">
      <c r="A1" s="39" t="s">
        <v>0</v>
      </c>
      <c r="B1" s="40"/>
      <c r="C1" s="40"/>
      <c r="D1" s="40"/>
      <c r="E1" s="40"/>
      <c r="F1" s="40"/>
      <c r="G1" s="40"/>
      <c r="H1" s="41"/>
      <c r="I1" s="40"/>
      <c r="J1" s="40"/>
      <c r="K1" s="40"/>
      <c r="L1" s="40"/>
    </row>
    <row r="2" spans="1:19" ht="28.5">
      <c r="A2" s="42" t="s">
        <v>1</v>
      </c>
      <c r="B2" s="43"/>
      <c r="C2" s="43"/>
      <c r="D2" s="43"/>
      <c r="E2" s="43"/>
      <c r="F2" s="43"/>
      <c r="G2" s="43"/>
      <c r="H2" s="44"/>
      <c r="I2" s="43"/>
      <c r="J2" s="43"/>
      <c r="K2" s="43"/>
      <c r="L2" s="43"/>
    </row>
    <row r="3" spans="1:19" ht="26.25">
      <c r="A3" s="3"/>
      <c r="B3" s="3"/>
      <c r="C3" s="3"/>
      <c r="D3" s="3" t="s">
        <v>2</v>
      </c>
      <c r="E3" s="45" t="s">
        <v>3</v>
      </c>
      <c r="F3" s="45"/>
      <c r="G3" s="4"/>
      <c r="H3" s="5"/>
      <c r="I3" s="34"/>
      <c r="J3" s="35"/>
      <c r="K3" s="35"/>
      <c r="L3" s="3"/>
    </row>
    <row r="4" spans="1:19">
      <c r="A4" s="3"/>
      <c r="B4" s="3"/>
      <c r="C4" s="3"/>
      <c r="D4" s="6" t="s">
        <v>4</v>
      </c>
      <c r="E4" s="46"/>
      <c r="F4" s="47"/>
      <c r="G4" s="7"/>
      <c r="H4" s="8"/>
      <c r="I4" s="36"/>
      <c r="J4" s="37"/>
      <c r="K4" s="37"/>
      <c r="L4" s="36"/>
    </row>
    <row r="5" spans="1:19" ht="26.25">
      <c r="A5" s="3"/>
      <c r="B5" s="6"/>
      <c r="C5" s="3"/>
      <c r="D5" s="3"/>
      <c r="E5" s="3"/>
      <c r="F5" s="3"/>
      <c r="G5" s="9"/>
      <c r="H5" s="5"/>
      <c r="I5" s="34"/>
      <c r="J5" s="35"/>
      <c r="K5" s="35"/>
      <c r="L5" s="3"/>
    </row>
    <row r="6" spans="1:19" s="1" customFormat="1" ht="45">
      <c r="A6" s="10" t="s">
        <v>5</v>
      </c>
      <c r="B6" s="11" t="s">
        <v>6</v>
      </c>
      <c r="C6" s="11" t="s">
        <v>7</v>
      </c>
      <c r="D6" s="12" t="s">
        <v>8</v>
      </c>
      <c r="E6" s="12" t="s">
        <v>9</v>
      </c>
      <c r="F6" s="13" t="s">
        <v>10</v>
      </c>
      <c r="G6" s="14" t="s">
        <v>11</v>
      </c>
      <c r="H6" s="15" t="s">
        <v>12</v>
      </c>
      <c r="I6" s="14" t="s">
        <v>13</v>
      </c>
      <c r="J6" s="14" t="s">
        <v>14</v>
      </c>
      <c r="K6" s="14" t="s">
        <v>15</v>
      </c>
      <c r="L6" s="11" t="s">
        <v>16</v>
      </c>
      <c r="O6"/>
      <c r="P6"/>
      <c r="Q6"/>
      <c r="R6"/>
      <c r="S6"/>
    </row>
    <row r="7" spans="1:19" s="1" customFormat="1" ht="28.5">
      <c r="A7" s="16" t="s">
        <v>17</v>
      </c>
      <c r="B7" s="17" t="s">
        <v>18</v>
      </c>
      <c r="C7" s="18" t="s">
        <v>19</v>
      </c>
      <c r="D7" s="19" t="s">
        <v>20</v>
      </c>
      <c r="E7" s="20" t="s">
        <v>21</v>
      </c>
      <c r="F7" s="21" t="s">
        <v>22</v>
      </c>
      <c r="G7" s="19" t="s">
        <v>23</v>
      </c>
      <c r="H7" s="22" t="s">
        <v>24</v>
      </c>
      <c r="I7" s="19" t="s">
        <v>25</v>
      </c>
      <c r="J7" s="19" t="s">
        <v>26</v>
      </c>
      <c r="K7" s="19" t="s">
        <v>27</v>
      </c>
      <c r="L7" s="17" t="s">
        <v>28</v>
      </c>
      <c r="O7"/>
      <c r="P7"/>
      <c r="Q7"/>
      <c r="R7"/>
      <c r="S7"/>
    </row>
    <row r="8" spans="1:19" s="1" customFormat="1" ht="21" customHeight="1">
      <c r="A8" s="48" t="s">
        <v>29</v>
      </c>
      <c r="B8" s="50" t="s">
        <v>30</v>
      </c>
      <c r="C8" s="52" t="s">
        <v>31</v>
      </c>
      <c r="D8" s="54" t="s">
        <v>32</v>
      </c>
      <c r="E8" s="23" t="s">
        <v>33</v>
      </c>
      <c r="F8" s="24">
        <v>3423</v>
      </c>
      <c r="G8" s="24">
        <f>F8*0.05</f>
        <v>171.15</v>
      </c>
      <c r="H8" s="24">
        <f>F8+G8</f>
        <v>3594.15</v>
      </c>
      <c r="I8" s="56"/>
      <c r="J8" s="55"/>
      <c r="K8" s="55"/>
      <c r="L8" s="57"/>
    </row>
    <row r="9" spans="1:19" s="1" customFormat="1" ht="21" customHeight="1">
      <c r="A9" s="49"/>
      <c r="B9" s="51"/>
      <c r="C9" s="53"/>
      <c r="D9" s="55"/>
      <c r="E9" s="23" t="s">
        <v>34</v>
      </c>
      <c r="F9" s="24">
        <v>7098</v>
      </c>
      <c r="G9" s="24">
        <f t="shared" ref="G9:G16" si="0">F9*0.05</f>
        <v>354.9</v>
      </c>
      <c r="H9" s="24">
        <f t="shared" ref="H9:H16" si="1">F9+G9</f>
        <v>7452.9</v>
      </c>
      <c r="I9" s="56"/>
      <c r="J9" s="55"/>
      <c r="K9" s="55"/>
      <c r="L9" s="57"/>
    </row>
    <row r="10" spans="1:19" s="1" customFormat="1" ht="21" customHeight="1">
      <c r="A10" s="49"/>
      <c r="B10" s="51"/>
      <c r="C10" s="53"/>
      <c r="D10" s="55"/>
      <c r="E10" s="23" t="s">
        <v>35</v>
      </c>
      <c r="F10" s="24">
        <v>6972</v>
      </c>
      <c r="G10" s="24">
        <f t="shared" si="0"/>
        <v>348.6</v>
      </c>
      <c r="H10" s="24">
        <f t="shared" si="1"/>
        <v>7320.6</v>
      </c>
      <c r="I10" s="56"/>
      <c r="J10" s="55"/>
      <c r="K10" s="55"/>
      <c r="L10" s="57"/>
    </row>
    <row r="11" spans="1:19" s="1" customFormat="1" ht="21" customHeight="1">
      <c r="A11" s="49"/>
      <c r="B11" s="51"/>
      <c r="C11" s="53"/>
      <c r="D11" s="55"/>
      <c r="E11" s="23" t="s">
        <v>36</v>
      </c>
      <c r="F11" s="24">
        <v>3507</v>
      </c>
      <c r="G11" s="24">
        <f t="shared" si="0"/>
        <v>175.35</v>
      </c>
      <c r="H11" s="24">
        <f t="shared" si="1"/>
        <v>3682.35</v>
      </c>
      <c r="I11" s="56"/>
      <c r="J11" s="55"/>
      <c r="K11" s="55"/>
      <c r="L11" s="57"/>
    </row>
    <row r="12" spans="1:19" s="1" customFormat="1" ht="62.1" customHeight="1">
      <c r="A12" s="25" t="s">
        <v>29</v>
      </c>
      <c r="B12" s="26" t="s">
        <v>37</v>
      </c>
      <c r="C12" s="27" t="s">
        <v>31</v>
      </c>
      <c r="D12" s="28" t="s">
        <v>32</v>
      </c>
      <c r="E12" s="29"/>
      <c r="F12" s="30">
        <f>SUM(F8:F11)</f>
        <v>21000</v>
      </c>
      <c r="G12" s="24">
        <f t="shared" si="0"/>
        <v>1050</v>
      </c>
      <c r="H12" s="24">
        <f t="shared" si="1"/>
        <v>22050</v>
      </c>
      <c r="I12" s="56"/>
      <c r="J12" s="55"/>
      <c r="K12" s="55"/>
      <c r="L12" s="57"/>
    </row>
    <row r="13" spans="1:19" s="1" customFormat="1" ht="45" customHeight="1">
      <c r="A13" s="25" t="s">
        <v>29</v>
      </c>
      <c r="B13" s="26" t="s">
        <v>38</v>
      </c>
      <c r="C13" s="27" t="s">
        <v>31</v>
      </c>
      <c r="D13" s="28" t="s">
        <v>32</v>
      </c>
      <c r="E13" s="29"/>
      <c r="F13" s="30">
        <f t="shared" ref="F13:F15" si="2">SUM(F12:F12)</f>
        <v>21000</v>
      </c>
      <c r="G13" s="24">
        <f t="shared" si="0"/>
        <v>1050</v>
      </c>
      <c r="H13" s="24">
        <f t="shared" si="1"/>
        <v>22050</v>
      </c>
      <c r="I13" s="56"/>
      <c r="J13" s="55"/>
      <c r="K13" s="55"/>
      <c r="L13" s="57"/>
    </row>
    <row r="14" spans="1:19" s="1" customFormat="1" ht="51.95" customHeight="1">
      <c r="A14" s="25" t="s">
        <v>29</v>
      </c>
      <c r="B14" s="26" t="s">
        <v>39</v>
      </c>
      <c r="C14" s="27" t="s">
        <v>31</v>
      </c>
      <c r="D14" s="58" t="s">
        <v>42</v>
      </c>
      <c r="E14" s="29"/>
      <c r="F14" s="30">
        <f t="shared" si="2"/>
        <v>21000</v>
      </c>
      <c r="G14" s="24">
        <f t="shared" si="0"/>
        <v>1050</v>
      </c>
      <c r="H14" s="24">
        <f t="shared" si="1"/>
        <v>22050</v>
      </c>
      <c r="I14" s="56"/>
      <c r="J14" s="55"/>
      <c r="K14" s="55"/>
      <c r="L14" s="57"/>
    </row>
    <row r="15" spans="1:19" s="1" customFormat="1" ht="71.099999999999994" customHeight="1">
      <c r="A15" s="25" t="s">
        <v>29</v>
      </c>
      <c r="B15" s="26" t="s">
        <v>40</v>
      </c>
      <c r="C15" s="27" t="s">
        <v>31</v>
      </c>
      <c r="D15" s="58" t="s">
        <v>42</v>
      </c>
      <c r="E15" s="29"/>
      <c r="F15" s="30">
        <f t="shared" si="2"/>
        <v>21000</v>
      </c>
      <c r="G15" s="24">
        <f t="shared" si="0"/>
        <v>1050</v>
      </c>
      <c r="H15" s="24">
        <f t="shared" si="1"/>
        <v>22050</v>
      </c>
      <c r="I15" s="56"/>
      <c r="J15" s="55"/>
      <c r="K15" s="55"/>
      <c r="L15" s="57"/>
    </row>
    <row r="16" spans="1:19" s="1" customFormat="1" ht="17.100000000000001" customHeight="1">
      <c r="A16" s="31" t="s">
        <v>41</v>
      </c>
      <c r="B16" s="32"/>
      <c r="C16" s="32"/>
      <c r="D16" s="28"/>
      <c r="E16" s="32"/>
      <c r="F16" s="33">
        <f>SUM(F8:F15)</f>
        <v>105000</v>
      </c>
      <c r="G16" s="24">
        <f t="shared" si="0"/>
        <v>5250</v>
      </c>
      <c r="H16" s="24">
        <f t="shared" si="1"/>
        <v>110250</v>
      </c>
      <c r="I16" s="38"/>
      <c r="J16" s="38"/>
      <c r="K16" s="38"/>
      <c r="L16" s="38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5"/>
    <mergeCell ref="J8:J15"/>
    <mergeCell ref="K8:K15"/>
    <mergeCell ref="L8:L15"/>
  </mergeCells>
  <phoneticPr fontId="19" type="noConversion"/>
  <pageMargins left="0.70866141732283505" right="0.70866141732283505" top="0.74803149606299202" bottom="0.74803149606299202" header="0.31496062992126" footer="0.31496062992126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.75"/>
  <sheetData/>
  <phoneticPr fontId="19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.75"/>
  <sheetData/>
  <phoneticPr fontId="19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PC168</cp:lastModifiedBy>
  <cp:lastPrinted>2025-05-02T11:08:00Z</cp:lastPrinted>
  <dcterms:created xsi:type="dcterms:W3CDTF">2023-05-12T11:15:00Z</dcterms:created>
  <dcterms:modified xsi:type="dcterms:W3CDTF">2025-05-06T09:13:00Z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96F3987A9BE7421BA0C185E4BD78F035_13</vt:lpwstr>
  </property>
</Properties>
</file>