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<sst xmlns="http://schemas.openxmlformats.org/spreadsheetml/2006/main" count="58" uniqueCount="54">
  <si>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</si>
  <si>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</si>
  <si>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</si>
  <si>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SF1541232274285 杜永云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</si>
  <si>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</si>
  <si>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</si>
  <si>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</si>
  <si>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</si>
  <si>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</si>
  <si>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</si>
  <si>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</si>
  <si>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</si>
  <si>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</si>
  <si>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</si>
  <si>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</si>
  <si>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</si>
  <si>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</si>
  <si>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</si>
  <si>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</si>
  <si>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</si>
  <si>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</si>
  <si>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</si>
  <si>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</si>
  <si>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</si>
  <si>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</si>
  <si>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</si>
  <si>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</si>
  <si>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</si>
  <si>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</si>
  <si>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r>
      <t xml:space="preserve">173025 </t>
    </r>
    <r>
      <rPr>
        <b/>
        <sz val="11"/>
        <rFont val="宋体"/>
        <charset val="134"/>
      </rPr>
      <t>黑色</t>
    </r>
  </si>
  <si>
    <t>白色</t>
  </si>
  <si>
    <t>1-1</t>
  </si>
  <si>
    <t>35*25*25</t>
  </si>
  <si>
    <r>
      <t xml:space="preserve">173025 </t>
    </r>
    <r>
      <rPr>
        <b/>
        <sz val="11"/>
        <rFont val="宋体"/>
        <charset val="134"/>
      </rPr>
      <t>点点</t>
    </r>
  </si>
  <si>
    <r>
      <t xml:space="preserve">176620 </t>
    </r>
    <r>
      <rPr>
        <b/>
        <sz val="11"/>
        <rFont val="宋体"/>
        <charset val="134"/>
      </rPr>
      <t>橙色</t>
    </r>
  </si>
  <si>
    <t>总计</t>
  </si>
  <si>
    <t>Factory name (工厂名称)</t>
  </si>
  <si>
    <t>（在此贴实样图片）</t>
  </si>
  <si>
    <t>PO. Number(订单号)</t>
  </si>
  <si>
    <t>S25050913</t>
  </si>
  <si>
    <t>JUSTJEANS</t>
  </si>
  <si>
    <t>Style Code.(款号)</t>
  </si>
  <si>
    <t>173025黑色+173025 点点+176620 橙色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</si>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</sst>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444500</xdr:rowOff>
    </xdr:from>
    <xdr:to>
      <xdr:col>1</xdr:col>
      <xdr:colOff>2840355</xdr:colOff>
      <xdr:row>1</xdr:row>
      <xdr:rowOff>1189355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698500"/>
          <a:ext cx="2686050" cy="744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8" workbookViewId="0">
      <selection activeCell="K12" sqref="K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/>
      <c r="E9" s="44"/>
      <c r="F9" s="45">
        <v>3930</v>
      </c>
      <c r="G9" s="46">
        <f>F9*0.02</f>
        <v>78.6</v>
      </c>
      <c r="H9" s="46">
        <f>F9+G9</f>
        <v>4008.6</v>
      </c>
      <c r="I9" s="66" t="s">
        <v>31</v>
      </c>
      <c r="J9" s="67">
        <v>1</v>
      </c>
      <c r="K9" s="67">
        <v>1.5</v>
      </c>
      <c r="L9" s="66" t="s">
        <v>32</v>
      </c>
    </row>
    <row r="10" ht="24" customHeight="1" spans="1:12">
      <c r="A10" s="40" t="s">
        <v>28</v>
      </c>
      <c r="B10" s="47" t="s">
        <v>33</v>
      </c>
      <c r="C10" s="42" t="s">
        <v>30</v>
      </c>
      <c r="D10" s="48"/>
      <c r="E10" s="44"/>
      <c r="F10" s="45">
        <v>3350</v>
      </c>
      <c r="G10" s="46">
        <f>F10*0.02</f>
        <v>67</v>
      </c>
      <c r="H10" s="46">
        <f>F10+G10</f>
        <v>3417</v>
      </c>
      <c r="I10" s="68"/>
      <c r="J10" s="69"/>
      <c r="K10" s="69"/>
      <c r="L10" s="68"/>
    </row>
    <row r="11" ht="24" customHeight="1" spans="1:12">
      <c r="A11" s="40" t="s">
        <v>28</v>
      </c>
      <c r="B11" s="47" t="s">
        <v>34</v>
      </c>
      <c r="C11" s="42" t="s">
        <v>30</v>
      </c>
      <c r="D11" s="48"/>
      <c r="E11" s="44"/>
      <c r="F11" s="45">
        <v>2470</v>
      </c>
      <c r="G11" s="46">
        <f>F11*0.02</f>
        <v>49.4</v>
      </c>
      <c r="H11" s="46">
        <f>F11+G11</f>
        <v>2519.4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35</v>
      </c>
      <c r="B28" s="60"/>
      <c r="C28" s="60"/>
      <c r="D28" s="60"/>
      <c r="E28" s="48"/>
      <c r="F28" s="61">
        <f>SUM(F9:F27)</f>
        <v>9750</v>
      </c>
      <c r="G28" s="61">
        <f>SUM(G9:G27)</f>
        <v>195</v>
      </c>
      <c r="H28" s="61">
        <f>SUM(H9:H27)</f>
        <v>9945</v>
      </c>
      <c r="I28" s="61" t="str">
        <f>I9</f>
        <v>1-1</v>
      </c>
      <c r="J28" s="73">
        <f>SUM(J9:J27)</f>
        <v>1</v>
      </c>
      <c r="K28" s="73">
        <f>SUM(K9:K27)</f>
        <v>1.5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tr">
        <f>箱单!A9</f>
        <v>JJW-WL003-EF（60）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箱单!F28</f>
        <v>9750</v>
      </c>
      <c r="C7" s="14"/>
    </row>
    <row r="8" ht="41" customHeight="1" spans="1:3">
      <c r="A8" s="4" t="s">
        <v>48</v>
      </c>
      <c r="B8" s="11" t="str">
        <f>箱单!L9</f>
        <v>35*25*25</v>
      </c>
      <c r="C8" s="15" t="s">
        <v>49</v>
      </c>
    </row>
    <row r="9" ht="41" customHeight="1" spans="1:3">
      <c r="A9" s="4" t="s">
        <v>50</v>
      </c>
      <c r="B9" s="16" t="str">
        <f>箱单!K9&amp;"KG"</f>
        <v>1.5KG</v>
      </c>
      <c r="C9" s="17" t="s">
        <v>51</v>
      </c>
    </row>
    <row r="10" ht="41" customHeight="1" spans="1:3">
      <c r="A10" s="4" t="s">
        <v>52</v>
      </c>
      <c r="B10" s="13" t="str">
        <f>箱单!J9&amp;"KG"</f>
        <v>1KG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2025-06-04T09:19:05Z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A1CA4DB6A30647D1A24E6C31D1C75CF1_13</vt:lpwstr>
  </property>
</Properties>
</file>