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<sst xmlns="http://schemas.openxmlformats.org/spreadsheetml/2006/main" count="149" uniqueCount="99">
  <si>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</si>
  <si>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</si>
  <si>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</si>
  <si>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SF1545244418282 佛山市顺德区威斯嘉服装有限公司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</si>
  <si>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</si>
  <si>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</si>
  <si>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</si>
  <si>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</si>
  <si>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</si>
  <si>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</si>
  <si>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</si>
  <si>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</si>
  <si>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</si>
  <si>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</si>
  <si>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</si>
  <si>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</si>
  <si>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</si>
  <si>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</si>
  <si>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</si>
  <si>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</si>
  <si>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</si>
  <si>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</si>
  <si>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</si>
  <si>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</si>
  <si>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</si>
  <si>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</si>
  <si>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</si>
  <si>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</si>
  <si>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</t>
  </si>
  <si>
    <t>171560浅硫化蓝</t>
  </si>
  <si>
    <t>白色</t>
  </si>
  <si>
    <t>1520671-675</t>
  </si>
  <si>
    <t>1-1</t>
  </si>
  <si>
    <t>46*32*32</t>
  </si>
  <si>
    <t>173834石色</t>
  </si>
  <si>
    <t>1518830-824</t>
  </si>
  <si>
    <t>173834品蓝</t>
  </si>
  <si>
    <t>1518822-829</t>
  </si>
  <si>
    <t>173834黑色</t>
  </si>
  <si>
    <t>1518827-803</t>
  </si>
  <si>
    <t>038571深橄榄</t>
  </si>
  <si>
    <t>1515271-253</t>
  </si>
  <si>
    <t>173971靛蓝</t>
  </si>
  <si>
    <t>1515151-156</t>
  </si>
  <si>
    <t>039407靛蓝</t>
  </si>
  <si>
    <t>1518717-712</t>
  </si>
  <si>
    <t>039116浅蓝</t>
  </si>
  <si>
    <t>1518723-721</t>
  </si>
  <si>
    <t>140487中蓝</t>
  </si>
  <si>
    <t>1516426-428</t>
  </si>
  <si>
    <t>1514954-957</t>
  </si>
  <si>
    <t>171560深蓝</t>
  </si>
  <si>
    <t>1514979-974</t>
  </si>
  <si>
    <t>171560绿洲蓝</t>
  </si>
  <si>
    <t>1515283-290</t>
  </si>
  <si>
    <t>171560牛皮蓝</t>
  </si>
  <si>
    <t>1515299-289</t>
  </si>
  <si>
    <t>1517180-179</t>
  </si>
  <si>
    <t>1517181-182</t>
  </si>
  <si>
    <t>038522靛蓝</t>
  </si>
  <si>
    <t>1514926-942</t>
  </si>
  <si>
    <t>038522绿洲蓝</t>
  </si>
  <si>
    <t>1514923-938</t>
  </si>
  <si>
    <t>179666深橄榄</t>
  </si>
  <si>
    <t>1514898-897</t>
  </si>
  <si>
    <t>179666品蓝</t>
  </si>
  <si>
    <t>1514813-823</t>
  </si>
  <si>
    <t>179664黑</t>
  </si>
  <si>
    <t>1513495-493</t>
  </si>
  <si>
    <t>173807急蓝</t>
  </si>
  <si>
    <t>1514908-909</t>
  </si>
  <si>
    <t>179667白色</t>
  </si>
  <si>
    <t>1514904-903</t>
  </si>
  <si>
    <t>173839靛蓝</t>
  </si>
  <si>
    <t>1514777-788</t>
  </si>
  <si>
    <t>179666浅玫瑰</t>
  </si>
  <si>
    <t>172876软白</t>
  </si>
  <si>
    <t>1515031-015</t>
  </si>
  <si>
    <t>172876品蓝</t>
  </si>
  <si>
    <t>1519855-858</t>
  </si>
  <si>
    <t>总计</t>
  </si>
  <si>
    <t>Factory name (工厂名称)</t>
  </si>
  <si>
    <t>（在此贴实样图片）</t>
  </si>
  <si>
    <t>PO. Number(订单号)</t>
  </si>
  <si>
    <t xml:space="preserve">S25050651 </t>
  </si>
  <si>
    <t>JUSTJEANS</t>
  </si>
  <si>
    <t>Style Code.(款号)</t>
  </si>
  <si>
    <t>038522靛蓝、038522绿洲蓝、038571深橄榄、039116浅蓝、039407靛蓝、140487中蓝、171271、171560绿洲蓝、171560牛皮蓝、171560浅硫化蓝、171560深蓝、171663、171714、172876品蓝、172876软白、173807急蓝、173834黑色、173834品蓝、173834石色、173838靛蓝、173971靛蓝、179664黑、179666品蓝、179666浅玫瑰、179666深橄榄、179667白色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</si>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</sst>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7" applyNumberFormat="0" applyAlignment="0" applyProtection="0">
      <alignment vertical="center"/>
    </xf>
    <xf numFmtId="0" fontId="31" fillId="6" borderId="18" applyNumberFormat="0" applyAlignment="0" applyProtection="0">
      <alignment vertical="center"/>
    </xf>
    <xf numFmtId="0" fontId="32" fillId="6" borderId="17" applyNumberFormat="0" applyAlignment="0" applyProtection="0">
      <alignment vertical="center"/>
    </xf>
    <xf numFmtId="0" fontId="33" fillId="7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1" fontId="19" fillId="0" borderId="12" xfId="0" applyNumberFormat="1" applyFont="1" applyFill="1" applyBorder="1" applyAlignment="1">
      <alignment horizontal="center" vertical="center"/>
    </xf>
    <xf numFmtId="177" fontId="19" fillId="0" borderId="11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vertical="center"/>
    </xf>
    <xf numFmtId="0" fontId="19" fillId="0" borderId="11" xfId="0" applyFont="1" applyBorder="1" applyAlignment="1">
      <alignment horizontal="left" vertical="center"/>
    </xf>
    <xf numFmtId="0" fontId="18" fillId="2" borderId="11" xfId="0" applyNumberFormat="1" applyFont="1" applyFill="1" applyBorder="1" applyAlignment="1">
      <alignment horizontal="left" vertical="center"/>
    </xf>
    <xf numFmtId="0" fontId="21" fillId="0" borderId="11" xfId="0" applyFont="1" applyFill="1" applyBorder="1" applyAlignment="1">
      <alignment horizontal="left" vertical="center" wrapText="1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vertical="center" wrapText="1"/>
    </xf>
    <xf numFmtId="177" fontId="19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19" fillId="0" borderId="6" xfId="0" applyNumberFormat="1" applyFont="1" applyBorder="1" applyAlignment="1">
      <alignment horizontal="center" vertical="center"/>
    </xf>
    <xf numFmtId="179" fontId="19" fillId="0" borderId="6" xfId="0" applyNumberFormat="1" applyFont="1" applyBorder="1" applyAlignment="1">
      <alignment horizontal="center" vertical="center"/>
    </xf>
    <xf numFmtId="177" fontId="19" fillId="0" borderId="13" xfId="0" applyNumberFormat="1" applyFont="1" applyBorder="1" applyAlignment="1">
      <alignment horizontal="center" vertical="center"/>
    </xf>
    <xf numFmtId="179" fontId="19" fillId="0" borderId="13" xfId="0" applyNumberFormat="1" applyFont="1" applyBorder="1" applyAlignment="1">
      <alignment horizontal="center" vertical="center"/>
    </xf>
    <xf numFmtId="177" fontId="19" fillId="0" borderId="7" xfId="0" applyNumberFormat="1" applyFont="1" applyBorder="1" applyAlignment="1">
      <alignment horizontal="center" vertical="center"/>
    </xf>
    <xf numFmtId="179" fontId="19" fillId="0" borderId="7" xfId="0" applyNumberFormat="1" applyFont="1" applyBorder="1" applyAlignment="1">
      <alignment horizontal="center" vertical="center"/>
    </xf>
    <xf numFmtId="179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163830</xdr:colOff>
      <xdr:row>1</xdr:row>
      <xdr:rowOff>139700</xdr:rowOff>
    </xdr:from>
    <xdr:to>
      <xdr:col>1</xdr:col>
      <xdr:colOff>1773555</xdr:colOff>
      <xdr:row>1</xdr:row>
      <xdr:rowOff>1397000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985" y="393700"/>
          <a:ext cx="1609725" cy="1257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tabSelected="1" topLeftCell="A3" workbookViewId="0">
      <selection activeCell="G25" sqref="G25"/>
    </sheetView>
  </sheetViews>
  <sheetFormatPr defaultColWidth="9" defaultRowHeight="13.5"/>
  <cols>
    <col min="1" max="1" width="25.275" customWidth="1"/>
    <col min="2" max="2" width="17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45813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53"/>
      <c r="J6" s="30"/>
      <c r="K6" s="30"/>
      <c r="L6" s="30"/>
    </row>
    <row r="7" ht="24" customHeight="1" spans="1:12">
      <c r="A7" s="32" t="s">
        <v>4</v>
      </c>
      <c r="B7" s="33" t="s">
        <v>5</v>
      </c>
      <c r="C7" s="33" t="s">
        <v>6</v>
      </c>
      <c r="D7" s="33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3" t="s">
        <v>12</v>
      </c>
      <c r="J7" s="54" t="s">
        <v>13</v>
      </c>
      <c r="K7" s="54" t="s">
        <v>14</v>
      </c>
      <c r="L7" s="32" t="s">
        <v>15</v>
      </c>
    </row>
    <row r="8" ht="24" customHeight="1" spans="1:12">
      <c r="A8" s="35" t="s">
        <v>16</v>
      </c>
      <c r="B8" s="36" t="s">
        <v>17</v>
      </c>
      <c r="C8" s="36" t="s">
        <v>18</v>
      </c>
      <c r="D8" s="37" t="s">
        <v>19</v>
      </c>
      <c r="E8" s="37" t="s">
        <v>20</v>
      </c>
      <c r="F8" s="38" t="s">
        <v>21</v>
      </c>
      <c r="G8" s="38" t="s">
        <v>22</v>
      </c>
      <c r="H8" s="38" t="s">
        <v>23</v>
      </c>
      <c r="I8" s="55" t="s">
        <v>24</v>
      </c>
      <c r="J8" s="56" t="s">
        <v>25</v>
      </c>
      <c r="K8" s="56" t="s">
        <v>26</v>
      </c>
      <c r="L8" s="35" t="s">
        <v>27</v>
      </c>
    </row>
    <row r="9" ht="31" customHeight="1" spans="1:12">
      <c r="A9" s="39" t="s">
        <v>28</v>
      </c>
      <c r="B9" s="40" t="s">
        <v>29</v>
      </c>
      <c r="C9" s="41" t="s">
        <v>30</v>
      </c>
      <c r="D9" s="40" t="s">
        <v>31</v>
      </c>
      <c r="E9" s="42"/>
      <c r="F9" s="43">
        <v>1255</v>
      </c>
      <c r="G9" s="44">
        <f>F9*0.02</f>
        <v>25.1</v>
      </c>
      <c r="H9" s="44">
        <f>F9+G9</f>
        <v>1280.1</v>
      </c>
      <c r="I9" s="57" t="s">
        <v>32</v>
      </c>
      <c r="J9" s="58">
        <v>22</v>
      </c>
      <c r="K9" s="58">
        <v>22.8</v>
      </c>
      <c r="L9" s="57" t="s">
        <v>33</v>
      </c>
    </row>
    <row r="10" ht="24" customHeight="1" spans="1:12">
      <c r="A10" s="39" t="s">
        <v>28</v>
      </c>
      <c r="B10" s="40" t="s">
        <v>34</v>
      </c>
      <c r="C10" s="41" t="s">
        <v>30</v>
      </c>
      <c r="D10" s="40" t="s">
        <v>35</v>
      </c>
      <c r="E10" s="42"/>
      <c r="F10" s="43">
        <v>3621</v>
      </c>
      <c r="G10" s="44">
        <f t="shared" ref="G10:G34" si="0">F10*0.02</f>
        <v>72.42</v>
      </c>
      <c r="H10" s="44">
        <f t="shared" ref="H10:H34" si="1">F10+G10</f>
        <v>3693.42</v>
      </c>
      <c r="I10" s="59"/>
      <c r="J10" s="60"/>
      <c r="K10" s="60"/>
      <c r="L10" s="59"/>
    </row>
    <row r="11" ht="24" customHeight="1" spans="1:12">
      <c r="A11" s="39" t="s">
        <v>28</v>
      </c>
      <c r="B11" s="40" t="s">
        <v>36</v>
      </c>
      <c r="C11" s="41" t="s">
        <v>30</v>
      </c>
      <c r="D11" s="40" t="s">
        <v>37</v>
      </c>
      <c r="E11" s="42"/>
      <c r="F11" s="43">
        <v>4233</v>
      </c>
      <c r="G11" s="44">
        <f t="shared" si="0"/>
        <v>84.66</v>
      </c>
      <c r="H11" s="44">
        <f t="shared" si="1"/>
        <v>4317.66</v>
      </c>
      <c r="I11" s="59"/>
      <c r="J11" s="60"/>
      <c r="K11" s="60"/>
      <c r="L11" s="59"/>
    </row>
    <row r="12" ht="24" customHeight="1" spans="1:12">
      <c r="A12" s="39" t="s">
        <v>28</v>
      </c>
      <c r="B12" s="40" t="s">
        <v>38</v>
      </c>
      <c r="C12" s="41" t="s">
        <v>30</v>
      </c>
      <c r="D12" s="40" t="s">
        <v>39</v>
      </c>
      <c r="E12" s="42"/>
      <c r="F12" s="43">
        <v>4233</v>
      </c>
      <c r="G12" s="44">
        <f t="shared" si="0"/>
        <v>84.66</v>
      </c>
      <c r="H12" s="44">
        <f t="shared" si="1"/>
        <v>4317.66</v>
      </c>
      <c r="I12" s="59"/>
      <c r="J12" s="60"/>
      <c r="K12" s="60"/>
      <c r="L12" s="59"/>
    </row>
    <row r="13" ht="24" customHeight="1" spans="1:12">
      <c r="A13" s="39" t="s">
        <v>28</v>
      </c>
      <c r="B13" s="40" t="s">
        <v>40</v>
      </c>
      <c r="C13" s="41" t="s">
        <v>30</v>
      </c>
      <c r="D13" s="40" t="s">
        <v>41</v>
      </c>
      <c r="E13" s="42"/>
      <c r="F13" s="43">
        <v>5254</v>
      </c>
      <c r="G13" s="44">
        <f t="shared" si="0"/>
        <v>105.08</v>
      </c>
      <c r="H13" s="44">
        <f t="shared" si="1"/>
        <v>5359.08</v>
      </c>
      <c r="I13" s="59"/>
      <c r="J13" s="60"/>
      <c r="K13" s="60"/>
      <c r="L13" s="59"/>
    </row>
    <row r="14" ht="24" customHeight="1" spans="1:12">
      <c r="A14" s="39" t="s">
        <v>28</v>
      </c>
      <c r="B14" s="40" t="s">
        <v>42</v>
      </c>
      <c r="C14" s="41" t="s">
        <v>30</v>
      </c>
      <c r="D14" s="40" t="s">
        <v>43</v>
      </c>
      <c r="E14" s="42"/>
      <c r="F14" s="43">
        <v>5008</v>
      </c>
      <c r="G14" s="44">
        <f t="shared" si="0"/>
        <v>100.16</v>
      </c>
      <c r="H14" s="44">
        <f t="shared" si="1"/>
        <v>5108.16</v>
      </c>
      <c r="I14" s="59"/>
      <c r="J14" s="60"/>
      <c r="K14" s="60"/>
      <c r="L14" s="59"/>
    </row>
    <row r="15" ht="24" customHeight="1" spans="1:12">
      <c r="A15" s="39" t="s">
        <v>28</v>
      </c>
      <c r="B15" s="40" t="s">
        <v>44</v>
      </c>
      <c r="C15" s="41" t="s">
        <v>30</v>
      </c>
      <c r="D15" s="40" t="s">
        <v>45</v>
      </c>
      <c r="E15" s="45"/>
      <c r="F15" s="43">
        <v>265</v>
      </c>
      <c r="G15" s="44">
        <f t="shared" si="0"/>
        <v>5.3</v>
      </c>
      <c r="H15" s="44">
        <f t="shared" si="1"/>
        <v>270.3</v>
      </c>
      <c r="I15" s="59"/>
      <c r="J15" s="60"/>
      <c r="K15" s="60"/>
      <c r="L15" s="59"/>
    </row>
    <row r="16" ht="24" customHeight="1" spans="1:12">
      <c r="A16" s="39" t="s">
        <v>28</v>
      </c>
      <c r="B16" s="40" t="s">
        <v>46</v>
      </c>
      <c r="C16" s="41" t="s">
        <v>30</v>
      </c>
      <c r="D16" s="40" t="s">
        <v>47</v>
      </c>
      <c r="E16" s="45"/>
      <c r="F16" s="43">
        <v>326</v>
      </c>
      <c r="G16" s="44">
        <f t="shared" si="0"/>
        <v>6.52</v>
      </c>
      <c r="H16" s="44">
        <f t="shared" si="1"/>
        <v>332.52</v>
      </c>
      <c r="I16" s="59"/>
      <c r="J16" s="60"/>
      <c r="K16" s="60"/>
      <c r="L16" s="59"/>
    </row>
    <row r="17" ht="24" customHeight="1" spans="1:12">
      <c r="A17" s="39" t="s">
        <v>28</v>
      </c>
      <c r="B17" s="40" t="s">
        <v>48</v>
      </c>
      <c r="C17" s="41" t="s">
        <v>30</v>
      </c>
      <c r="D17" s="40" t="s">
        <v>49</v>
      </c>
      <c r="E17" s="45"/>
      <c r="F17" s="43">
        <v>214</v>
      </c>
      <c r="G17" s="44">
        <f t="shared" si="0"/>
        <v>4.28</v>
      </c>
      <c r="H17" s="44">
        <f t="shared" si="1"/>
        <v>218.28</v>
      </c>
      <c r="I17" s="59"/>
      <c r="J17" s="60"/>
      <c r="K17" s="60"/>
      <c r="L17" s="59"/>
    </row>
    <row r="18" ht="24" customHeight="1" spans="1:12">
      <c r="A18" s="39" t="s">
        <v>28</v>
      </c>
      <c r="B18" s="40">
        <v>171271</v>
      </c>
      <c r="C18" s="41" t="s">
        <v>30</v>
      </c>
      <c r="D18" s="40" t="s">
        <v>50</v>
      </c>
      <c r="E18" s="45"/>
      <c r="F18" s="43">
        <v>1499</v>
      </c>
      <c r="G18" s="44">
        <f t="shared" si="0"/>
        <v>29.98</v>
      </c>
      <c r="H18" s="44">
        <f t="shared" si="1"/>
        <v>1528.98</v>
      </c>
      <c r="I18" s="59"/>
      <c r="J18" s="60"/>
      <c r="K18" s="60"/>
      <c r="L18" s="59"/>
    </row>
    <row r="19" ht="24" customHeight="1" spans="1:12">
      <c r="A19" s="39" t="s">
        <v>28</v>
      </c>
      <c r="B19" s="40" t="s">
        <v>51</v>
      </c>
      <c r="C19" s="41" t="s">
        <v>30</v>
      </c>
      <c r="D19" s="40" t="s">
        <v>52</v>
      </c>
      <c r="E19" s="45"/>
      <c r="F19" s="43">
        <v>1785</v>
      </c>
      <c r="G19" s="44">
        <f t="shared" si="0"/>
        <v>35.7</v>
      </c>
      <c r="H19" s="44">
        <f t="shared" si="1"/>
        <v>1820.7</v>
      </c>
      <c r="I19" s="59"/>
      <c r="J19" s="60"/>
      <c r="K19" s="60"/>
      <c r="L19" s="59"/>
    </row>
    <row r="20" ht="24" customHeight="1" spans="1:12">
      <c r="A20" s="39" t="s">
        <v>28</v>
      </c>
      <c r="B20" s="40" t="s">
        <v>53</v>
      </c>
      <c r="C20" s="41" t="s">
        <v>30</v>
      </c>
      <c r="D20" s="40" t="s">
        <v>54</v>
      </c>
      <c r="E20" s="45"/>
      <c r="F20" s="43">
        <v>1683</v>
      </c>
      <c r="G20" s="44">
        <f t="shared" si="0"/>
        <v>33.66</v>
      </c>
      <c r="H20" s="44">
        <f t="shared" si="1"/>
        <v>1716.66</v>
      </c>
      <c r="I20" s="59"/>
      <c r="J20" s="60"/>
      <c r="K20" s="60"/>
      <c r="L20" s="59"/>
    </row>
    <row r="21" ht="24" customHeight="1" spans="1:12">
      <c r="A21" s="39" t="s">
        <v>28</v>
      </c>
      <c r="B21" s="40" t="s">
        <v>55</v>
      </c>
      <c r="C21" s="41" t="s">
        <v>30</v>
      </c>
      <c r="D21" s="40" t="s">
        <v>56</v>
      </c>
      <c r="E21" s="45"/>
      <c r="F21" s="43">
        <v>1877</v>
      </c>
      <c r="G21" s="44">
        <f t="shared" si="0"/>
        <v>37.54</v>
      </c>
      <c r="H21" s="44">
        <f t="shared" si="1"/>
        <v>1914.54</v>
      </c>
      <c r="I21" s="59"/>
      <c r="J21" s="60"/>
      <c r="K21" s="60"/>
      <c r="L21" s="59"/>
    </row>
    <row r="22" ht="24" customHeight="1" spans="1:12">
      <c r="A22" s="39" t="s">
        <v>28</v>
      </c>
      <c r="B22" s="40">
        <v>171663</v>
      </c>
      <c r="C22" s="41" t="s">
        <v>30</v>
      </c>
      <c r="D22" s="40" t="s">
        <v>57</v>
      </c>
      <c r="E22" s="45"/>
      <c r="F22" s="43">
        <v>1326</v>
      </c>
      <c r="G22" s="44">
        <f t="shared" si="0"/>
        <v>26.52</v>
      </c>
      <c r="H22" s="44">
        <f t="shared" si="1"/>
        <v>1352.52</v>
      </c>
      <c r="I22" s="59"/>
      <c r="J22" s="60"/>
      <c r="K22" s="60"/>
      <c r="L22" s="59"/>
    </row>
    <row r="23" ht="24" customHeight="1" spans="1:12">
      <c r="A23" s="39" t="s">
        <v>28</v>
      </c>
      <c r="B23" s="40">
        <v>171714</v>
      </c>
      <c r="C23" s="41" t="s">
        <v>30</v>
      </c>
      <c r="D23" s="40" t="s">
        <v>58</v>
      </c>
      <c r="E23" s="45"/>
      <c r="F23" s="43">
        <v>1673</v>
      </c>
      <c r="G23" s="44">
        <f t="shared" si="0"/>
        <v>33.46</v>
      </c>
      <c r="H23" s="44">
        <f t="shared" si="1"/>
        <v>1706.46</v>
      </c>
      <c r="I23" s="59"/>
      <c r="J23" s="60"/>
      <c r="K23" s="60"/>
      <c r="L23" s="59"/>
    </row>
    <row r="24" ht="24" customHeight="1" spans="1:12">
      <c r="A24" s="39" t="s">
        <v>28</v>
      </c>
      <c r="B24" s="40" t="s">
        <v>59</v>
      </c>
      <c r="C24" s="41" t="s">
        <v>30</v>
      </c>
      <c r="D24" s="40" t="s">
        <v>60</v>
      </c>
      <c r="E24" s="45"/>
      <c r="F24" s="43">
        <v>2652</v>
      </c>
      <c r="G24" s="44">
        <f t="shared" si="0"/>
        <v>53.04</v>
      </c>
      <c r="H24" s="44">
        <f t="shared" si="1"/>
        <v>2705.04</v>
      </c>
      <c r="I24" s="59"/>
      <c r="J24" s="60"/>
      <c r="K24" s="60"/>
      <c r="L24" s="59"/>
    </row>
    <row r="25" ht="24" customHeight="1" spans="1:12">
      <c r="A25" s="39" t="s">
        <v>28</v>
      </c>
      <c r="B25" s="40" t="s">
        <v>61</v>
      </c>
      <c r="C25" s="41" t="s">
        <v>30</v>
      </c>
      <c r="D25" s="40" t="s">
        <v>62</v>
      </c>
      <c r="E25" s="42"/>
      <c r="F25" s="43">
        <v>3570</v>
      </c>
      <c r="G25" s="44">
        <f t="shared" si="0"/>
        <v>71.4</v>
      </c>
      <c r="H25" s="44">
        <f t="shared" si="1"/>
        <v>3641.4</v>
      </c>
      <c r="I25" s="59"/>
      <c r="J25" s="60"/>
      <c r="K25" s="60"/>
      <c r="L25" s="59"/>
    </row>
    <row r="26" ht="24" customHeight="1" spans="1:12">
      <c r="A26" s="39" t="s">
        <v>28</v>
      </c>
      <c r="B26" s="40" t="s">
        <v>63</v>
      </c>
      <c r="C26" s="41" t="s">
        <v>30</v>
      </c>
      <c r="D26" s="40" t="s">
        <v>64</v>
      </c>
      <c r="E26" s="46"/>
      <c r="F26" s="43">
        <v>2958</v>
      </c>
      <c r="G26" s="44">
        <f t="shared" si="0"/>
        <v>59.16</v>
      </c>
      <c r="H26" s="44">
        <f t="shared" si="1"/>
        <v>3017.16</v>
      </c>
      <c r="I26" s="59"/>
      <c r="J26" s="60"/>
      <c r="K26" s="60"/>
      <c r="L26" s="59"/>
    </row>
    <row r="27" ht="24" customHeight="1" spans="1:12">
      <c r="A27" s="39" t="s">
        <v>28</v>
      </c>
      <c r="B27" s="40" t="s">
        <v>65</v>
      </c>
      <c r="C27" s="41" t="s">
        <v>30</v>
      </c>
      <c r="D27" s="40" t="s">
        <v>66</v>
      </c>
      <c r="E27" s="46"/>
      <c r="F27" s="43">
        <v>2652</v>
      </c>
      <c r="G27" s="44">
        <f t="shared" si="0"/>
        <v>53.04</v>
      </c>
      <c r="H27" s="44">
        <f t="shared" si="1"/>
        <v>2705.04</v>
      </c>
      <c r="I27" s="59"/>
      <c r="J27" s="60"/>
      <c r="K27" s="60"/>
      <c r="L27" s="59"/>
    </row>
    <row r="28" ht="24" customHeight="1" spans="1:12">
      <c r="A28" s="39" t="s">
        <v>28</v>
      </c>
      <c r="B28" s="40" t="s">
        <v>67</v>
      </c>
      <c r="C28" s="41" t="s">
        <v>30</v>
      </c>
      <c r="D28" s="40" t="s">
        <v>68</v>
      </c>
      <c r="E28" s="46"/>
      <c r="F28" s="43">
        <v>2346</v>
      </c>
      <c r="G28" s="44">
        <f t="shared" si="0"/>
        <v>46.92</v>
      </c>
      <c r="H28" s="44">
        <f t="shared" si="1"/>
        <v>2392.92</v>
      </c>
      <c r="I28" s="59"/>
      <c r="J28" s="60"/>
      <c r="K28" s="60"/>
      <c r="L28" s="59"/>
    </row>
    <row r="29" ht="24" customHeight="1" spans="1:12">
      <c r="A29" s="39" t="s">
        <v>28</v>
      </c>
      <c r="B29" s="40" t="s">
        <v>69</v>
      </c>
      <c r="C29" s="41" t="s">
        <v>30</v>
      </c>
      <c r="D29" s="40" t="s">
        <v>70</v>
      </c>
      <c r="E29" s="46"/>
      <c r="F29" s="43">
        <v>3162</v>
      </c>
      <c r="G29" s="44">
        <f t="shared" si="0"/>
        <v>63.24</v>
      </c>
      <c r="H29" s="44">
        <f t="shared" si="1"/>
        <v>3225.24</v>
      </c>
      <c r="I29" s="59"/>
      <c r="J29" s="60"/>
      <c r="K29" s="60"/>
      <c r="L29" s="59"/>
    </row>
    <row r="30" ht="24" customHeight="1" spans="1:12">
      <c r="A30" s="39" t="s">
        <v>28</v>
      </c>
      <c r="B30" s="40" t="s">
        <v>71</v>
      </c>
      <c r="C30" s="41" t="s">
        <v>30</v>
      </c>
      <c r="D30" s="40" t="s">
        <v>72</v>
      </c>
      <c r="E30" s="46"/>
      <c r="F30" s="43">
        <v>2040</v>
      </c>
      <c r="G30" s="44">
        <f t="shared" si="0"/>
        <v>40.8</v>
      </c>
      <c r="H30" s="44">
        <f t="shared" si="1"/>
        <v>2080.8</v>
      </c>
      <c r="I30" s="59"/>
      <c r="J30" s="60"/>
      <c r="K30" s="60"/>
      <c r="L30" s="59"/>
    </row>
    <row r="31" ht="24" customHeight="1" spans="1:12">
      <c r="A31" s="39" t="s">
        <v>28</v>
      </c>
      <c r="B31" s="40" t="s">
        <v>73</v>
      </c>
      <c r="C31" s="41" t="s">
        <v>30</v>
      </c>
      <c r="D31" s="40" t="s">
        <v>74</v>
      </c>
      <c r="E31" s="46"/>
      <c r="F31" s="43">
        <v>1275</v>
      </c>
      <c r="G31" s="44">
        <f t="shared" si="0"/>
        <v>25.5</v>
      </c>
      <c r="H31" s="44">
        <f t="shared" si="1"/>
        <v>1300.5</v>
      </c>
      <c r="I31" s="59"/>
      <c r="J31" s="60"/>
      <c r="K31" s="60"/>
      <c r="L31" s="59"/>
    </row>
    <row r="32" ht="24" customHeight="1" spans="1:12">
      <c r="A32" s="39" t="s">
        <v>28</v>
      </c>
      <c r="B32" s="40" t="s">
        <v>75</v>
      </c>
      <c r="C32" s="41" t="s">
        <v>30</v>
      </c>
      <c r="D32" s="40">
        <v>1514795</v>
      </c>
      <c r="E32" s="46"/>
      <c r="F32" s="43">
        <v>1632</v>
      </c>
      <c r="G32" s="44">
        <f t="shared" si="0"/>
        <v>32.64</v>
      </c>
      <c r="H32" s="44">
        <f t="shared" si="1"/>
        <v>1664.64</v>
      </c>
      <c r="I32" s="59"/>
      <c r="J32" s="60"/>
      <c r="K32" s="60"/>
      <c r="L32" s="59"/>
    </row>
    <row r="33" ht="24" customHeight="1" spans="1:12">
      <c r="A33" s="39" t="s">
        <v>28</v>
      </c>
      <c r="B33" s="40" t="s">
        <v>76</v>
      </c>
      <c r="C33" s="41" t="s">
        <v>30</v>
      </c>
      <c r="D33" s="40" t="s">
        <v>77</v>
      </c>
      <c r="E33" s="46"/>
      <c r="F33" s="43">
        <v>3468</v>
      </c>
      <c r="G33" s="44">
        <f t="shared" si="0"/>
        <v>69.36</v>
      </c>
      <c r="H33" s="44">
        <f t="shared" si="1"/>
        <v>3537.36</v>
      </c>
      <c r="I33" s="59"/>
      <c r="J33" s="60"/>
      <c r="K33" s="60"/>
      <c r="L33" s="59"/>
    </row>
    <row r="34" ht="24" customHeight="1" spans="1:12">
      <c r="A34" s="39" t="s">
        <v>28</v>
      </c>
      <c r="B34" s="40" t="s">
        <v>78</v>
      </c>
      <c r="C34" s="41" t="s">
        <v>30</v>
      </c>
      <c r="D34" s="40" t="s">
        <v>79</v>
      </c>
      <c r="E34" s="46"/>
      <c r="F34" s="43">
        <v>614</v>
      </c>
      <c r="G34" s="44">
        <f t="shared" si="0"/>
        <v>12.28</v>
      </c>
      <c r="H34" s="44">
        <f t="shared" si="1"/>
        <v>626.28</v>
      </c>
      <c r="I34" s="61"/>
      <c r="J34" s="62"/>
      <c r="K34" s="62"/>
      <c r="L34" s="61"/>
    </row>
    <row r="35" ht="24" customHeight="1" spans="1:12">
      <c r="A35" s="47"/>
      <c r="B35" s="48"/>
      <c r="C35" s="48"/>
      <c r="D35" s="46"/>
      <c r="E35" s="46"/>
      <c r="F35" s="49"/>
      <c r="G35" s="45"/>
      <c r="H35" s="45"/>
      <c r="I35" s="45"/>
      <c r="J35" s="45"/>
      <c r="K35" s="45"/>
      <c r="L35" s="42"/>
    </row>
    <row r="36" ht="24" customHeight="1" spans="1:12">
      <c r="A36" s="50"/>
      <c r="B36" s="48"/>
      <c r="C36" s="48"/>
      <c r="D36" s="46"/>
      <c r="E36" s="46"/>
      <c r="F36" s="49"/>
      <c r="G36" s="45"/>
      <c r="H36" s="45"/>
      <c r="I36" s="45"/>
      <c r="J36" s="45"/>
      <c r="K36" s="45"/>
      <c r="L36" s="42"/>
    </row>
    <row r="37" ht="15" spans="1:12">
      <c r="A37" s="42" t="s">
        <v>80</v>
      </c>
      <c r="B37" s="51"/>
      <c r="C37" s="51"/>
      <c r="D37" s="51"/>
      <c r="E37" s="45"/>
      <c r="F37" s="52">
        <f>SUM(F9:F36)</f>
        <v>60621</v>
      </c>
      <c r="G37" s="52">
        <f>SUM(G9:G36)</f>
        <v>1212.42</v>
      </c>
      <c r="H37" s="52">
        <f>SUM(H9:H36)</f>
        <v>61833.42</v>
      </c>
      <c r="I37" s="52" t="str">
        <f>I9</f>
        <v>1-1</v>
      </c>
      <c r="J37" s="63">
        <f>SUM(J9:J36)</f>
        <v>22</v>
      </c>
      <c r="K37" s="63">
        <f>SUM(K9:K36)</f>
        <v>22.8</v>
      </c>
      <c r="L37" s="52" t="str">
        <f>L9</f>
        <v>46*32*32</v>
      </c>
    </row>
  </sheetData>
  <mergeCells count="9">
    <mergeCell ref="B4:E4"/>
    <mergeCell ref="F4:L4"/>
    <mergeCell ref="B5:E5"/>
    <mergeCell ref="F5:L5"/>
    <mergeCell ref="I9:I34"/>
    <mergeCell ref="J9:J34"/>
    <mergeCell ref="K9:K34"/>
    <mergeCell ref="L9:L34"/>
    <mergeCell ref="A1:L3"/>
  </mergeCells>
  <pageMargins left="0.7" right="0.7" top="0.75" bottom="0.75" header="0.3" footer="0.3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81</v>
      </c>
      <c r="B2" s="5" t="s">
        <v>82</v>
      </c>
      <c r="C2" s="6"/>
    </row>
    <row r="3" ht="41" customHeight="1" spans="1:3">
      <c r="A3" s="4" t="s">
        <v>83</v>
      </c>
      <c r="B3" s="7" t="s">
        <v>84</v>
      </c>
      <c r="C3" s="8" t="s">
        <v>85</v>
      </c>
    </row>
    <row r="4" ht="114" customHeight="1" spans="1:3">
      <c r="A4" s="4" t="s">
        <v>86</v>
      </c>
      <c r="B4" s="7" t="s">
        <v>87</v>
      </c>
      <c r="C4" s="9"/>
    </row>
    <row r="5" ht="41" customHeight="1" spans="1:3">
      <c r="A5" s="4" t="s">
        <v>88</v>
      </c>
      <c r="B5" s="10" t="str">
        <f>箱单!A9</f>
        <v>JJW-WL-001-EF</v>
      </c>
      <c r="C5" s="11" t="s">
        <v>89</v>
      </c>
    </row>
    <row r="6" ht="41" customHeight="1" spans="1:3">
      <c r="A6" s="4" t="s">
        <v>90</v>
      </c>
      <c r="B6" s="12" t="s">
        <v>91</v>
      </c>
      <c r="C6" s="13" t="str">
        <f>[1]箱单!I7</f>
        <v>1/1</v>
      </c>
    </row>
    <row r="7" ht="41" customHeight="1" spans="1:3">
      <c r="A7" s="4" t="s">
        <v>92</v>
      </c>
      <c r="B7" s="10">
        <f>箱单!F37</f>
        <v>60621</v>
      </c>
      <c r="C7" s="13"/>
    </row>
    <row r="8" ht="41" customHeight="1" spans="1:3">
      <c r="A8" s="4" t="s">
        <v>93</v>
      </c>
      <c r="B8" s="10" t="str">
        <f>箱单!L9</f>
        <v>46*32*32</v>
      </c>
      <c r="C8" s="14" t="s">
        <v>94</v>
      </c>
    </row>
    <row r="9" ht="41" customHeight="1" spans="1:3">
      <c r="A9" s="4" t="s">
        <v>95</v>
      </c>
      <c r="B9" s="15" t="str">
        <f>箱单!K9&amp;"KG"</f>
        <v>22.8KG</v>
      </c>
      <c r="C9" s="16" t="s">
        <v>96</v>
      </c>
    </row>
    <row r="10" ht="41" customHeight="1" spans="1:3">
      <c r="A10" s="4" t="s">
        <v>97</v>
      </c>
      <c r="B10" s="12" t="str">
        <f>箱单!J9&amp;"KG"</f>
        <v>22KG</v>
      </c>
      <c r="C10" s="16"/>
    </row>
    <row r="11" ht="41" customHeight="1" spans="1:3">
      <c r="A11" s="17" t="s">
        <v>98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2025-06-05T08:30:02Z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434FB3356E89462CB2D1E27868D98980_13</vt:lpwstr>
  </property>
</Properties>
</file>