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<sst xmlns="http://schemas.openxmlformats.org/spreadsheetml/2006/main" count="53" uniqueCount="52">
  <si>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</si>
  <si>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</si>
  <si>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</si>
  <si>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SF1547523826362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</si>
  <si>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</si>
  <si>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</si>
  <si>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</si>
  <si>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</si>
  <si>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</si>
  <si>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</si>
  <si>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</si>
  <si>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</si>
  <si>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</si>
  <si>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</si>
  <si>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</si>
  <si>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</si>
  <si>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</si>
  <si>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</si>
  <si>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</si>
  <si>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</si>
  <si>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</si>
  <si>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</si>
  <si>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</si>
  <si>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</si>
  <si>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</si>
  <si>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</si>
  <si>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</si>
  <si>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P25060576</t>
  </si>
  <si>
    <t>YB148-米黄色-20CM</t>
  </si>
  <si>
    <t>S25060246</t>
  </si>
  <si>
    <t>20CM</t>
  </si>
  <si>
    <t>14*36*9</t>
  </si>
  <si>
    <t>JJW-ST-003</t>
  </si>
  <si>
    <t>样板</t>
  </si>
  <si>
    <t>20.5CM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</si>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</sst>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C12" sqref="C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45820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/>
      <c r="E9" s="43" t="s">
        <v>30</v>
      </c>
      <c r="F9" s="46">
        <v>600</v>
      </c>
      <c r="G9" s="47">
        <f>+F9*0.02</f>
        <v>12</v>
      </c>
      <c r="H9" s="47">
        <f>+F9+G9</f>
        <v>612</v>
      </c>
      <c r="I9" s="62">
        <v>1</v>
      </c>
      <c r="J9" s="62">
        <v>0.82</v>
      </c>
      <c r="K9" s="62">
        <v>0.95</v>
      </c>
      <c r="L9" s="62" t="s">
        <v>31</v>
      </c>
    </row>
    <row r="10" ht="35" customHeight="1" spans="1:12">
      <c r="A10" s="43"/>
      <c r="B10" s="44" t="s">
        <v>32</v>
      </c>
      <c r="C10" s="40" t="s">
        <v>33</v>
      </c>
      <c r="D10" s="45"/>
      <c r="E10" s="43" t="s">
        <v>34</v>
      </c>
      <c r="F10" s="46">
        <v>2200</v>
      </c>
      <c r="G10" s="47">
        <v>0</v>
      </c>
      <c r="H10" s="47">
        <f>+F10+G10</f>
        <v>2200</v>
      </c>
      <c r="I10" s="63"/>
      <c r="J10" s="63"/>
      <c r="K10" s="63"/>
      <c r="L10" s="63"/>
    </row>
    <row r="11" ht="24" customHeight="1" spans="1:12">
      <c r="A11" s="43"/>
      <c r="B11" s="48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43"/>
      <c r="B12" s="48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43"/>
      <c r="B13" s="44"/>
      <c r="C13" s="50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50"/>
      <c r="D14" s="43"/>
      <c r="E14" s="43"/>
      <c r="F14" s="46"/>
      <c r="G14" s="49"/>
      <c r="H14" s="49"/>
      <c r="I14" s="49"/>
      <c r="J14" s="49"/>
      <c r="K14" s="49"/>
      <c r="L14" s="49"/>
    </row>
    <row r="15" ht="24" customHeight="1" spans="1:12">
      <c r="A15" s="43"/>
      <c r="B15" s="44"/>
      <c r="C15" s="50"/>
      <c r="D15" s="43"/>
      <c r="E15" s="43"/>
      <c r="F15" s="46"/>
      <c r="G15" s="49"/>
      <c r="H15" s="49"/>
      <c r="I15" s="49"/>
      <c r="J15" s="49"/>
      <c r="K15" s="49"/>
      <c r="L15" s="49"/>
    </row>
    <row r="16" ht="24" customHeight="1" spans="1:12">
      <c r="A16" s="43"/>
      <c r="B16" s="44"/>
      <c r="C16" s="50"/>
      <c r="D16" s="43"/>
      <c r="E16" s="43"/>
      <c r="F16" s="46"/>
      <c r="G16" s="49"/>
      <c r="H16" s="49"/>
      <c r="I16" s="49"/>
      <c r="J16" s="49"/>
      <c r="K16" s="49"/>
      <c r="L16" s="49"/>
    </row>
    <row r="17" ht="24" customHeight="1" spans="1:12">
      <c r="A17" s="43"/>
      <c r="B17" s="44"/>
      <c r="C17" s="50"/>
      <c r="D17" s="43"/>
      <c r="E17" s="43"/>
      <c r="F17" s="46"/>
      <c r="G17" s="51"/>
      <c r="H17" s="51"/>
      <c r="I17" s="51"/>
      <c r="J17" s="51"/>
      <c r="K17" s="51"/>
      <c r="L17" s="49"/>
    </row>
    <row r="18" ht="24" customHeight="1" spans="1:12">
      <c r="A18" s="43"/>
      <c r="B18" s="44"/>
      <c r="C18" s="50"/>
      <c r="D18" s="43"/>
      <c r="E18" s="43"/>
      <c r="F18" s="46"/>
      <c r="G18" s="51"/>
      <c r="H18" s="51"/>
      <c r="I18" s="51"/>
      <c r="J18" s="51"/>
      <c r="K18" s="51"/>
      <c r="L18" s="49"/>
    </row>
    <row r="19" ht="24" customHeight="1" spans="1:12">
      <c r="A19" s="46"/>
      <c r="B19" s="44"/>
      <c r="C19" s="50"/>
      <c r="D19" s="43"/>
      <c r="E19" s="43"/>
      <c r="F19" s="46"/>
      <c r="G19" s="51"/>
      <c r="H19" s="51"/>
      <c r="I19" s="51"/>
      <c r="J19" s="51"/>
      <c r="K19" s="51"/>
      <c r="L19" s="49"/>
    </row>
    <row r="20" ht="24" customHeight="1" spans="1:12">
      <c r="A20" s="46"/>
      <c r="B20" s="44"/>
      <c r="C20" s="50"/>
      <c r="D20" s="43"/>
      <c r="E20" s="43"/>
      <c r="F20" s="46"/>
      <c r="G20" s="51"/>
      <c r="H20" s="51"/>
      <c r="I20" s="51"/>
      <c r="J20" s="51"/>
      <c r="K20" s="51"/>
      <c r="L20" s="49"/>
    </row>
    <row r="21" ht="24" customHeight="1" spans="1:12">
      <c r="A21" s="46"/>
      <c r="B21" s="52"/>
      <c r="C21" s="50"/>
      <c r="D21" s="43"/>
      <c r="E21" s="43"/>
      <c r="F21" s="46"/>
      <c r="G21" s="51"/>
      <c r="H21" s="51"/>
      <c r="I21" s="51"/>
      <c r="J21" s="51"/>
      <c r="K21" s="51"/>
      <c r="L21" s="49"/>
    </row>
    <row r="22" ht="15" spans="1:12">
      <c r="A22" s="49" t="s">
        <v>35</v>
      </c>
      <c r="B22" s="49"/>
      <c r="C22" s="53"/>
      <c r="D22" s="51"/>
      <c r="E22" s="51"/>
      <c r="F22" s="54">
        <f>SUM(F9:F21)</f>
        <v>2800</v>
      </c>
      <c r="G22" s="54">
        <f>SUM(G9:G21)</f>
        <v>12</v>
      </c>
      <c r="H22" s="54">
        <f>SUM(H9:H21)</f>
        <v>2812</v>
      </c>
      <c r="I22" s="64"/>
      <c r="J22" s="64">
        <f>SUM(J9:J21)</f>
        <v>0.82</v>
      </c>
      <c r="K22" s="64">
        <f>SUM(K9:K21)</f>
        <v>0.95</v>
      </c>
      <c r="L22" s="64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>
        <f>+箱单!D9</f>
        <v>0</v>
      </c>
      <c r="C4" s="11"/>
    </row>
    <row r="5" s="1" customFormat="1" ht="41" customHeight="1" spans="1:3">
      <c r="A5" s="5" t="s">
        <v>41</v>
      </c>
      <c r="B5" s="12" t="str">
        <f>+箱单!B9</f>
        <v>YB148-米黄色-20CM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+箱单!H22</f>
        <v>2812</v>
      </c>
      <c r="C7" s="14"/>
    </row>
    <row r="8" s="1" customFormat="1" ht="41" customHeight="1" spans="1:3">
      <c r="A8" s="5" t="s">
        <v>46</v>
      </c>
      <c r="B8" s="12" t="str">
        <f>+箱单!L22</f>
        <v>14*36*9</v>
      </c>
      <c r="C8" s="16" t="s">
        <v>47</v>
      </c>
    </row>
    <row r="9" s="1" customFormat="1" ht="41" customHeight="1" spans="1:3">
      <c r="A9" s="5" t="s">
        <v>48</v>
      </c>
      <c r="B9" s="17">
        <f>+箱单!K22</f>
        <v>0.95</v>
      </c>
      <c r="C9" s="18" t="s">
        <v>49</v>
      </c>
    </row>
    <row r="10" s="1" customFormat="1" ht="41" customHeight="1" spans="1:3">
      <c r="A10" s="5" t="s">
        <v>50</v>
      </c>
      <c r="B10" s="10">
        <f>箱单!J22</f>
        <v>0.82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2025-06-13T02:49:43Z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