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<sst xmlns="http://schemas.openxmlformats.org/spreadsheetml/2006/main" count="177" uniqueCount="85">
  <si>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</si>
  <si>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</si>
  <si>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</si>
  <si>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</si>
  <si>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SF3165587755298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</si>
  <si>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</si>
  <si>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</si>
  <si>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</si>
  <si>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</si>
  <si>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</si>
  <si>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</si>
  <si>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</si>
  <si>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</si>
  <si>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</si>
  <si>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</si>
  <si>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</si>
  <si>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</si>
  <si>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</si>
  <si>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</si>
  <si>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</si>
  <si>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</si>
  <si>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</si>
  <si>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</si>
  <si>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</si>
  <si>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</si>
  <si>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</si>
  <si>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</si>
  <si>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</si>
  <si>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</si>
  <si>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78829-01
78830-01
78693-01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</si>
  <si>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</si>
  <si>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5109-710</t>
  </si>
  <si>
    <t>505</t>
  </si>
  <si>
    <t>32</t>
  </si>
  <si>
    <t>1/2</t>
  </si>
  <si>
    <t>11.2</t>
  </si>
  <si>
    <t>11.6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</si>
  <si>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</si>
  <si>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</si>
  <si>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</si>
  <si>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</si>
  <si>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</si>
  <si>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</si>
  <si>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</si>
  <si>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</si>
  <si>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</si>
  <si>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</si>
  <si>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rFont val="Calibri"/>
        <charset val="134"/>
      </rPr>
      <t xml:space="preserve">78829-01
78830-01
</t>
    </r>
    <r>
      <rPr>
        <b/>
        <sz val="11"/>
        <rFont val="宋体"/>
        <charset val="134"/>
      </rPr>
      <t>新增</t>
    </r>
  </si>
  <si>
    <r>
      <rPr>
        <b/>
        <sz val="11"/>
        <color rgb="FF000000"/>
        <rFont val="Calibri"/>
        <charset val="134"/>
      </rPr>
      <t xml:space="preserve">78829-01
78830-01
</t>
    </r>
    <r>
      <rPr>
        <b/>
        <sz val="11"/>
        <color rgb="FF000000"/>
        <rFont val="宋体"/>
        <charset val="134"/>
      </rPr>
      <t>新增</t>
    </r>
  </si>
  <si>
    <t>78829-01
78830-01</t>
  </si>
  <si>
    <t>800</t>
  </si>
  <si>
    <t>2/2</t>
  </si>
  <si>
    <t>合计</t>
  </si>
  <si>
    <t>Factory name (工厂名称)</t>
  </si>
  <si>
    <t>PO. Number(订单号)</t>
  </si>
  <si>
    <t>78693-01
78829-01
78830-01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</si>
  <si>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</si>
  <si>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</si>
  <si>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</si>
  <si>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</si>
  <si>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</si>
  <si>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</si>
  <si>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</si>
  <si>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</si>
  <si>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</si>
  <si>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</si>
  <si>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11.6kg</t>
  </si>
  <si>
    <t>Made In China</t>
  </si>
  <si>
    <t>Net Weight（净重）</t>
  </si>
  <si>
    <t>11.2kg</t>
  </si>
  <si>
    <t>Remark（备注）</t>
  </si>
  <si>
    <t>05109710505326</t>
  </si>
  <si>
    <t>05109710800322</t>
  </si>
  <si>
    <t>05109710505340</t>
  </si>
  <si>
    <t>05109710800346</t>
  </si>
  <si>
    <t>05109710505364</t>
  </si>
  <si>
    <t>05109710800360</t>
  </si>
  <si>
    <t>05109710505388</t>
  </si>
  <si>
    <t>05109710800384</t>
  </si>
  <si>
    <t>05109710505401</t>
  </si>
  <si>
    <t>05109710800407</t>
  </si>
  <si>
    <t>05109710505425</t>
  </si>
  <si>
    <t>05109710800421</t>
  </si>
  <si>
    <t>05109710505449</t>
  </si>
  <si>
    <t>05109710800445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</si>
</sst>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</xdr:row>
      <xdr:rowOff>304800</xdr:rowOff>
    </xdr:from>
    <xdr:to>
      <xdr:col>8</xdr:col>
      <xdr:colOff>266700</xdr:colOff>
      <xdr:row>5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638175"/>
          <a:ext cx="1543050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266700</xdr:rowOff>
    </xdr:from>
    <xdr:to>
      <xdr:col>1</xdr:col>
      <xdr:colOff>1571625</xdr:colOff>
      <xdr:row>6</xdr:row>
      <xdr:rowOff>1124585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819525"/>
          <a:ext cx="1352550" cy="857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10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19</xdr:row>
      <xdr:rowOff>161925</xdr:rowOff>
    </xdr:from>
    <xdr:to>
      <xdr:col>1</xdr:col>
      <xdr:colOff>1619250</xdr:colOff>
      <xdr:row>19</xdr:row>
      <xdr:rowOff>1248410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8850" y="9715500"/>
          <a:ext cx="1352550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tabSelected="1" workbookViewId="0">
      <selection activeCell="O16" sqref="O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957</v>
      </c>
      <c r="G8" s="53">
        <f>F8*0.05</f>
        <v>47.85</v>
      </c>
      <c r="H8" s="53">
        <f>F8+G8</f>
        <v>1004.85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2036</v>
      </c>
      <c r="G9" s="53">
        <f t="shared" ref="G9:G38" si="0">F9*0.05</f>
        <v>101.8</v>
      </c>
      <c r="H9" s="53">
        <f t="shared" ref="H9:H38" si="1">F9+G9</f>
        <v>2137.8</v>
      </c>
      <c r="I9" s="66"/>
      <c r="J9" s="67"/>
      <c r="K9" s="67"/>
      <c r="L9" s="67"/>
      <c r="M9" s="64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3163</v>
      </c>
      <c r="G10" s="53">
        <f t="shared" si="0"/>
        <v>158.15</v>
      </c>
      <c r="H10" s="53">
        <f t="shared" si="1"/>
        <v>3321.15</v>
      </c>
      <c r="I10" s="66"/>
      <c r="J10" s="67"/>
      <c r="K10" s="67"/>
      <c r="L10" s="67"/>
      <c r="M10" s="64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2824</v>
      </c>
      <c r="G11" s="53">
        <f t="shared" si="0"/>
        <v>141.2</v>
      </c>
      <c r="H11" s="53">
        <f t="shared" si="1"/>
        <v>2965.2</v>
      </c>
      <c r="I11" s="66"/>
      <c r="J11" s="67"/>
      <c r="K11" s="67"/>
      <c r="L11" s="67"/>
      <c r="M11" s="64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1612</v>
      </c>
      <c r="G12" s="53">
        <f t="shared" si="0"/>
        <v>80.6</v>
      </c>
      <c r="H12" s="53">
        <f t="shared" si="1"/>
        <v>1692.6</v>
      </c>
      <c r="I12" s="66"/>
      <c r="J12" s="67"/>
      <c r="K12" s="67"/>
      <c r="L12" s="67"/>
      <c r="M12" s="64"/>
      <c r="N12" s="65"/>
      <c r="O12" s="65"/>
      <c r="P12" s="65"/>
      <c r="Q12" s="68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885</v>
      </c>
      <c r="G13" s="53">
        <f t="shared" si="0"/>
        <v>44.25</v>
      </c>
      <c r="H13" s="53">
        <f t="shared" si="1"/>
        <v>929.25</v>
      </c>
      <c r="I13" s="66"/>
      <c r="J13" s="67"/>
      <c r="K13" s="67"/>
      <c r="L13" s="67"/>
      <c r="M13" s="64"/>
      <c r="N13" s="65"/>
      <c r="O13" s="65"/>
      <c r="P13" s="65"/>
      <c r="Q13" s="68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643</v>
      </c>
      <c r="G14" s="53">
        <f t="shared" si="0"/>
        <v>32.15</v>
      </c>
      <c r="H14" s="53">
        <f t="shared" si="1"/>
        <v>675.15</v>
      </c>
      <c r="I14" s="66"/>
      <c r="J14" s="67"/>
      <c r="K14" s="67"/>
      <c r="L14" s="67"/>
      <c r="M14" s="64"/>
      <c r="N14" s="65"/>
      <c r="O14" s="65"/>
      <c r="P14" s="65"/>
      <c r="Q14" s="68"/>
    </row>
    <row r="15" s="19" customFormat="1" ht="45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12120</v>
      </c>
      <c r="G15" s="53">
        <f t="shared" si="0"/>
        <v>606</v>
      </c>
      <c r="H15" s="53">
        <f t="shared" si="1"/>
        <v>12726</v>
      </c>
      <c r="I15" s="66"/>
      <c r="J15" s="67"/>
      <c r="K15" s="67"/>
      <c r="L15" s="67"/>
      <c r="M15" s="68"/>
      <c r="N15" s="65"/>
      <c r="O15" s="65"/>
      <c r="P15" s="65"/>
      <c r="Q15" s="68"/>
    </row>
    <row r="16" s="19" customFormat="1" ht="45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12120</v>
      </c>
      <c r="G16" s="53">
        <f t="shared" si="0"/>
        <v>606</v>
      </c>
      <c r="H16" s="53">
        <f t="shared" si="1"/>
        <v>12726</v>
      </c>
      <c r="I16" s="66"/>
      <c r="J16" s="67"/>
      <c r="K16" s="67"/>
      <c r="L16" s="67"/>
    </row>
    <row r="17" s="19" customFormat="1" ht="45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12120</v>
      </c>
      <c r="G17" s="53">
        <f t="shared" si="0"/>
        <v>606</v>
      </c>
      <c r="H17" s="53">
        <f t="shared" si="1"/>
        <v>12726</v>
      </c>
      <c r="I17" s="66"/>
      <c r="J17" s="67"/>
      <c r="K17" s="67"/>
      <c r="L17" s="67"/>
    </row>
    <row r="18" s="19" customFormat="1" ht="20" customHeight="1" spans="1:17">
      <c r="A18" s="49" t="s">
        <v>47</v>
      </c>
      <c r="B18" s="50" t="s">
        <v>30</v>
      </c>
      <c r="C18" s="10" t="s">
        <v>31</v>
      </c>
      <c r="D18" s="51" t="s">
        <v>32</v>
      </c>
      <c r="E18" s="52" t="s">
        <v>33</v>
      </c>
      <c r="F18" s="53">
        <v>338</v>
      </c>
      <c r="G18" s="53">
        <f t="shared" si="0"/>
        <v>16.9</v>
      </c>
      <c r="H18" s="53">
        <f t="shared" si="1"/>
        <v>354.9</v>
      </c>
      <c r="I18" s="66"/>
      <c r="J18" s="67"/>
      <c r="K18" s="67"/>
      <c r="L18" s="67"/>
      <c r="M18" s="64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400</v>
      </c>
      <c r="G19" s="53">
        <f t="shared" si="0"/>
        <v>20</v>
      </c>
      <c r="H19" s="53">
        <f t="shared" si="1"/>
        <v>420</v>
      </c>
      <c r="I19" s="66"/>
      <c r="J19" s="67"/>
      <c r="K19" s="67"/>
      <c r="L19" s="67"/>
      <c r="M19" s="64"/>
      <c r="N19" s="65"/>
      <c r="O19" s="65"/>
      <c r="P19" s="65"/>
      <c r="Q19" s="68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629</v>
      </c>
      <c r="G20" s="53">
        <f t="shared" si="0"/>
        <v>31.45</v>
      </c>
      <c r="H20" s="53">
        <f t="shared" si="1"/>
        <v>660.45</v>
      </c>
      <c r="I20" s="66"/>
      <c r="J20" s="67"/>
      <c r="K20" s="67"/>
      <c r="L20" s="67"/>
      <c r="M20" s="64"/>
      <c r="N20" s="65"/>
      <c r="O20" s="65"/>
      <c r="P20" s="65"/>
      <c r="Q20" s="68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556</v>
      </c>
      <c r="G21" s="53">
        <f t="shared" si="0"/>
        <v>27.8</v>
      </c>
      <c r="H21" s="53">
        <f t="shared" si="1"/>
        <v>583.8</v>
      </c>
      <c r="I21" s="66"/>
      <c r="J21" s="67"/>
      <c r="K21" s="67"/>
      <c r="L21" s="67"/>
      <c r="M21" s="64"/>
      <c r="N21" s="65"/>
      <c r="O21" s="65"/>
      <c r="P21" s="65"/>
      <c r="Q21" s="68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570</v>
      </c>
      <c r="G22" s="53">
        <f t="shared" si="0"/>
        <v>28.5</v>
      </c>
      <c r="H22" s="53">
        <f t="shared" si="1"/>
        <v>598.5</v>
      </c>
      <c r="I22" s="66"/>
      <c r="J22" s="67"/>
      <c r="K22" s="67"/>
      <c r="L22" s="67"/>
      <c r="M22" s="64"/>
      <c r="N22" s="65"/>
      <c r="O22" s="65"/>
      <c r="P22" s="65"/>
      <c r="Q22" s="68"/>
    </row>
    <row r="23" s="19" customFormat="1" ht="20" customHeight="1" spans="1:17">
      <c r="A23" s="49"/>
      <c r="B23" s="50"/>
      <c r="C23" s="10"/>
      <c r="D23" s="51"/>
      <c r="E23" s="52" t="s">
        <v>42</v>
      </c>
      <c r="F23" s="53">
        <v>312</v>
      </c>
      <c r="G23" s="53">
        <f t="shared" si="0"/>
        <v>15.6</v>
      </c>
      <c r="H23" s="53">
        <f t="shared" si="1"/>
        <v>327.6</v>
      </c>
      <c r="I23" s="66"/>
      <c r="J23" s="67"/>
      <c r="K23" s="67"/>
      <c r="L23" s="67"/>
      <c r="M23" s="64"/>
      <c r="N23" s="65"/>
      <c r="O23" s="65"/>
      <c r="P23" s="65"/>
      <c r="Q23" s="68"/>
    </row>
    <row r="24" s="19" customFormat="1" ht="20" customHeight="1" spans="1:17">
      <c r="A24" s="49"/>
      <c r="B24" s="50"/>
      <c r="C24" s="10"/>
      <c r="D24" s="51"/>
      <c r="E24" s="52" t="s">
        <v>43</v>
      </c>
      <c r="F24" s="53">
        <v>225</v>
      </c>
      <c r="G24" s="53">
        <f t="shared" si="0"/>
        <v>11.25</v>
      </c>
      <c r="H24" s="53">
        <f t="shared" si="1"/>
        <v>236.25</v>
      </c>
      <c r="I24" s="66"/>
      <c r="J24" s="67"/>
      <c r="K24" s="67"/>
      <c r="L24" s="67"/>
      <c r="M24" s="64"/>
      <c r="N24" s="65"/>
      <c r="O24" s="65"/>
      <c r="P24" s="65"/>
      <c r="Q24" s="68"/>
    </row>
    <row r="25" s="19" customFormat="1" ht="43.5" spans="1:17">
      <c r="A25" s="8" t="s">
        <v>48</v>
      </c>
      <c r="B25" s="50" t="s">
        <v>44</v>
      </c>
      <c r="C25" s="10" t="s">
        <v>31</v>
      </c>
      <c r="D25" s="51" t="s">
        <v>32</v>
      </c>
      <c r="E25" s="54"/>
      <c r="F25" s="55">
        <f>SUM(F18:F24)</f>
        <v>3030</v>
      </c>
      <c r="G25" s="53">
        <f t="shared" si="0"/>
        <v>151.5</v>
      </c>
      <c r="H25" s="53">
        <f t="shared" si="1"/>
        <v>3181.5</v>
      </c>
      <c r="I25" s="66"/>
      <c r="J25" s="67"/>
      <c r="K25" s="67"/>
      <c r="L25" s="67"/>
      <c r="M25" s="68"/>
      <c r="N25" s="65"/>
      <c r="O25" s="65"/>
      <c r="P25" s="65"/>
      <c r="Q25" s="68"/>
    </row>
    <row r="26" s="19" customFormat="1" ht="43.5" spans="1:12">
      <c r="A26" s="8" t="s">
        <v>48</v>
      </c>
      <c r="B26" s="50" t="s">
        <v>45</v>
      </c>
      <c r="C26" s="10" t="s">
        <v>31</v>
      </c>
      <c r="D26" s="51" t="s">
        <v>32</v>
      </c>
      <c r="E26" s="54"/>
      <c r="F26" s="55">
        <f>SUM(F25:F25)</f>
        <v>3030</v>
      </c>
      <c r="G26" s="53">
        <f t="shared" si="0"/>
        <v>151.5</v>
      </c>
      <c r="H26" s="53">
        <f t="shared" si="1"/>
        <v>3181.5</v>
      </c>
      <c r="I26" s="66"/>
      <c r="J26" s="67"/>
      <c r="K26" s="67"/>
      <c r="L26" s="67"/>
    </row>
    <row r="27" s="19" customFormat="1" ht="43.5" spans="1:12">
      <c r="A27" s="8" t="s">
        <v>48</v>
      </c>
      <c r="B27" s="50" t="s">
        <v>46</v>
      </c>
      <c r="C27" s="10" t="s">
        <v>31</v>
      </c>
      <c r="D27" s="51" t="s">
        <v>32</v>
      </c>
      <c r="E27" s="54"/>
      <c r="F27" s="55">
        <f>SUM(F26:F26)</f>
        <v>3030</v>
      </c>
      <c r="G27" s="53">
        <f t="shared" si="0"/>
        <v>151.5</v>
      </c>
      <c r="H27" s="53">
        <f t="shared" si="1"/>
        <v>3181.5</v>
      </c>
      <c r="I27" s="66"/>
      <c r="J27" s="67"/>
      <c r="K27" s="67"/>
      <c r="L27" s="67"/>
    </row>
    <row r="28" s="19" customFormat="1" ht="20" customHeight="1" spans="1:20">
      <c r="A28" s="49" t="s">
        <v>49</v>
      </c>
      <c r="B28" s="50" t="s">
        <v>30</v>
      </c>
      <c r="C28" s="10" t="s">
        <v>31</v>
      </c>
      <c r="D28" s="51" t="s">
        <v>50</v>
      </c>
      <c r="E28" s="52" t="s">
        <v>33</v>
      </c>
      <c r="F28" s="53">
        <v>1494</v>
      </c>
      <c r="G28" s="53">
        <f t="shared" si="0"/>
        <v>74.7</v>
      </c>
      <c r="H28" s="53">
        <f t="shared" si="1"/>
        <v>1568.7</v>
      </c>
      <c r="I28" s="62" t="s">
        <v>51</v>
      </c>
      <c r="J28" s="63" t="s">
        <v>35</v>
      </c>
      <c r="K28" s="63" t="s">
        <v>36</v>
      </c>
      <c r="L28" s="63" t="s">
        <v>37</v>
      </c>
      <c r="M28" s="65"/>
      <c r="N28" s="65"/>
      <c r="O28" s="65"/>
      <c r="P28" s="65"/>
      <c r="Q28" s="70"/>
      <c r="R28" s="65"/>
      <c r="S28" s="70"/>
      <c r="T28" s="68"/>
    </row>
    <row r="29" s="19" customFormat="1" ht="20" customHeight="1" spans="1:20">
      <c r="A29" s="49"/>
      <c r="B29" s="50"/>
      <c r="C29" s="10"/>
      <c r="D29" s="51"/>
      <c r="E29" s="52" t="s">
        <v>38</v>
      </c>
      <c r="F29" s="53">
        <v>2733</v>
      </c>
      <c r="G29" s="53">
        <f t="shared" si="0"/>
        <v>136.65</v>
      </c>
      <c r="H29" s="53">
        <f t="shared" si="1"/>
        <v>2869.65</v>
      </c>
      <c r="I29" s="66"/>
      <c r="J29" s="67"/>
      <c r="K29" s="67"/>
      <c r="L29" s="67"/>
      <c r="M29" s="65"/>
      <c r="N29" s="65"/>
      <c r="O29" s="65"/>
      <c r="P29" s="65"/>
      <c r="Q29" s="70"/>
      <c r="R29" s="65"/>
      <c r="S29" s="70"/>
      <c r="T29" s="68"/>
    </row>
    <row r="30" s="19" customFormat="1" ht="20" customHeight="1" spans="1:20">
      <c r="A30" s="49"/>
      <c r="B30" s="50"/>
      <c r="C30" s="10"/>
      <c r="D30" s="51"/>
      <c r="E30" s="52" t="s">
        <v>39</v>
      </c>
      <c r="F30" s="53">
        <v>4251</v>
      </c>
      <c r="G30" s="53">
        <f t="shared" si="0"/>
        <v>212.55</v>
      </c>
      <c r="H30" s="53">
        <f t="shared" si="1"/>
        <v>4463.55</v>
      </c>
      <c r="I30" s="66"/>
      <c r="J30" s="67"/>
      <c r="K30" s="67"/>
      <c r="L30" s="67"/>
      <c r="M30" s="65"/>
      <c r="N30" s="65"/>
      <c r="O30" s="65"/>
      <c r="P30" s="65"/>
      <c r="Q30" s="70"/>
      <c r="R30" s="65"/>
      <c r="S30" s="70"/>
      <c r="T30" s="68"/>
    </row>
    <row r="31" s="19" customFormat="1" ht="20" customHeight="1" spans="1:20">
      <c r="A31" s="49"/>
      <c r="B31" s="50"/>
      <c r="C31" s="10"/>
      <c r="D31" s="51"/>
      <c r="E31" s="52" t="s">
        <v>40</v>
      </c>
      <c r="F31" s="53">
        <v>3794</v>
      </c>
      <c r="G31" s="53">
        <f t="shared" si="0"/>
        <v>189.7</v>
      </c>
      <c r="H31" s="53">
        <f t="shared" si="1"/>
        <v>3983.7</v>
      </c>
      <c r="I31" s="66"/>
      <c r="J31" s="67"/>
      <c r="K31" s="67"/>
      <c r="L31" s="67"/>
      <c r="M31" s="65"/>
      <c r="N31" s="65"/>
      <c r="O31" s="65"/>
      <c r="P31" s="65"/>
      <c r="Q31" s="70"/>
      <c r="R31" s="65"/>
      <c r="S31" s="70"/>
      <c r="T31" s="68"/>
    </row>
    <row r="32" s="19" customFormat="1" ht="20" customHeight="1" spans="1:20">
      <c r="A32" s="49"/>
      <c r="B32" s="50"/>
      <c r="C32" s="10"/>
      <c r="D32" s="51"/>
      <c r="E32" s="52" t="s">
        <v>41</v>
      </c>
      <c r="F32" s="53">
        <v>2516</v>
      </c>
      <c r="G32" s="53">
        <f t="shared" si="0"/>
        <v>125.8</v>
      </c>
      <c r="H32" s="53">
        <f t="shared" si="1"/>
        <v>2641.8</v>
      </c>
      <c r="I32" s="66"/>
      <c r="J32" s="67"/>
      <c r="K32" s="67"/>
      <c r="L32" s="67"/>
      <c r="M32" s="65"/>
      <c r="N32" s="65"/>
      <c r="O32" s="65"/>
      <c r="P32" s="65"/>
      <c r="Q32" s="70"/>
      <c r="R32" s="65"/>
      <c r="S32" s="70"/>
      <c r="T32" s="68"/>
    </row>
    <row r="33" s="19" customFormat="1" ht="20" customHeight="1" spans="1:20">
      <c r="A33" s="49"/>
      <c r="B33" s="50"/>
      <c r="C33" s="10"/>
      <c r="D33" s="51"/>
      <c r="E33" s="52" t="s">
        <v>42</v>
      </c>
      <c r="F33" s="53">
        <v>1381</v>
      </c>
      <c r="G33" s="53">
        <f t="shared" si="0"/>
        <v>69.05</v>
      </c>
      <c r="H33" s="53">
        <f t="shared" si="1"/>
        <v>1450.05</v>
      </c>
      <c r="I33" s="66"/>
      <c r="J33" s="67"/>
      <c r="K33" s="67"/>
      <c r="L33" s="67"/>
      <c r="M33" s="65"/>
      <c r="N33" s="65"/>
      <c r="O33" s="65"/>
      <c r="P33" s="65"/>
      <c r="Q33" s="70"/>
      <c r="R33" s="65"/>
      <c r="S33" s="70"/>
      <c r="T33" s="68"/>
    </row>
    <row r="34" s="19" customFormat="1" ht="20" customHeight="1" spans="1:20">
      <c r="A34" s="49"/>
      <c r="B34" s="50"/>
      <c r="C34" s="10"/>
      <c r="D34" s="51"/>
      <c r="E34" s="52" t="s">
        <v>43</v>
      </c>
      <c r="F34" s="53">
        <v>1001</v>
      </c>
      <c r="G34" s="53">
        <f t="shared" si="0"/>
        <v>50.05</v>
      </c>
      <c r="H34" s="53">
        <f t="shared" si="1"/>
        <v>1051.05</v>
      </c>
      <c r="I34" s="66"/>
      <c r="J34" s="67"/>
      <c r="K34" s="67"/>
      <c r="L34" s="67"/>
      <c r="M34" s="65"/>
      <c r="N34" s="65"/>
      <c r="O34" s="65"/>
      <c r="P34" s="65"/>
      <c r="Q34" s="70"/>
      <c r="R34" s="65"/>
      <c r="S34" s="70"/>
      <c r="T34" s="68"/>
    </row>
    <row r="35" s="19" customFormat="1" ht="30" spans="1:20">
      <c r="A35" s="8" t="s">
        <v>49</v>
      </c>
      <c r="B35" s="50" t="s">
        <v>44</v>
      </c>
      <c r="C35" s="10" t="s">
        <v>31</v>
      </c>
      <c r="D35" s="51" t="s">
        <v>50</v>
      </c>
      <c r="E35" s="54"/>
      <c r="F35" s="55">
        <f>SUM(F28:F34)</f>
        <v>17170</v>
      </c>
      <c r="G35" s="53">
        <f t="shared" si="0"/>
        <v>858.5</v>
      </c>
      <c r="H35" s="53">
        <f t="shared" si="1"/>
        <v>18028.5</v>
      </c>
      <c r="I35" s="66"/>
      <c r="J35" s="67"/>
      <c r="K35" s="67"/>
      <c r="L35" s="67"/>
      <c r="M35" s="68"/>
      <c r="N35" s="65"/>
      <c r="O35" s="65"/>
      <c r="P35" s="65"/>
      <c r="Q35" s="68"/>
      <c r="R35" s="68"/>
      <c r="S35" s="68"/>
      <c r="T35" s="68"/>
    </row>
    <row r="36" s="19" customFormat="1" ht="30" spans="1:12">
      <c r="A36" s="8" t="s">
        <v>49</v>
      </c>
      <c r="B36" s="50" t="s">
        <v>45</v>
      </c>
      <c r="C36" s="10" t="s">
        <v>31</v>
      </c>
      <c r="D36" s="51" t="s">
        <v>50</v>
      </c>
      <c r="E36" s="54"/>
      <c r="F36" s="55">
        <f>SUM(F35:F35)</f>
        <v>17170</v>
      </c>
      <c r="G36" s="53">
        <f t="shared" si="0"/>
        <v>858.5</v>
      </c>
      <c r="H36" s="53">
        <f t="shared" si="1"/>
        <v>18028.5</v>
      </c>
      <c r="I36" s="66"/>
      <c r="J36" s="67"/>
      <c r="K36" s="67"/>
      <c r="L36" s="67"/>
    </row>
    <row r="37" s="19" customFormat="1" ht="30" spans="1:12">
      <c r="A37" s="8" t="s">
        <v>49</v>
      </c>
      <c r="B37" s="50" t="s">
        <v>46</v>
      </c>
      <c r="C37" s="10" t="s">
        <v>31</v>
      </c>
      <c r="D37" s="51" t="s">
        <v>50</v>
      </c>
      <c r="E37" s="54"/>
      <c r="F37" s="55">
        <f>SUM(F36:F36)</f>
        <v>17170</v>
      </c>
      <c r="G37" s="53">
        <f t="shared" si="0"/>
        <v>858.5</v>
      </c>
      <c r="H37" s="53">
        <f t="shared" si="1"/>
        <v>18028.5</v>
      </c>
      <c r="I37" s="66"/>
      <c r="J37" s="67"/>
      <c r="K37" s="67"/>
      <c r="L37" s="67"/>
    </row>
    <row r="38" s="19" customFormat="1" ht="15" spans="1:12">
      <c r="A38" s="56" t="s">
        <v>52</v>
      </c>
      <c r="B38" s="57"/>
      <c r="C38" s="10"/>
      <c r="D38" s="51"/>
      <c r="E38" s="57"/>
      <c r="F38" s="10">
        <f>SUM(F8:F37)</f>
        <v>129280</v>
      </c>
      <c r="G38" s="53">
        <f t="shared" si="0"/>
        <v>6464</v>
      </c>
      <c r="H38" s="53">
        <f t="shared" si="1"/>
        <v>135744</v>
      </c>
      <c r="I38" s="69"/>
      <c r="J38" s="69"/>
      <c r="K38" s="69"/>
      <c r="L38" s="69"/>
    </row>
  </sheetData>
  <mergeCells count="24">
    <mergeCell ref="A1:L1"/>
    <mergeCell ref="A2:L2"/>
    <mergeCell ref="E3:F3"/>
    <mergeCell ref="E4:F4"/>
    <mergeCell ref="A8:A14"/>
    <mergeCell ref="A18:A24"/>
    <mergeCell ref="A28:A34"/>
    <mergeCell ref="B8:B14"/>
    <mergeCell ref="B18:B24"/>
    <mergeCell ref="B28:B34"/>
    <mergeCell ref="C8:C14"/>
    <mergeCell ref="C18:C24"/>
    <mergeCell ref="C28:C34"/>
    <mergeCell ref="D8:D14"/>
    <mergeCell ref="D18:D24"/>
    <mergeCell ref="D28:D34"/>
    <mergeCell ref="I8:I27"/>
    <mergeCell ref="I28:I37"/>
    <mergeCell ref="J8:J27"/>
    <mergeCell ref="J28:J37"/>
    <mergeCell ref="K8:K27"/>
    <mergeCell ref="K28:K37"/>
    <mergeCell ref="L8:L27"/>
    <mergeCell ref="L28:L3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0"/>
  <sheetViews>
    <sheetView topLeftCell="A16" workbookViewId="0">
      <selection activeCell="C41" sqref="C4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45.75" spans="1:3">
      <c r="A3" s="5" t="s">
        <v>54</v>
      </c>
      <c r="B3" s="8" t="s">
        <v>55</v>
      </c>
      <c r="C3" s="9"/>
    </row>
    <row r="4" s="1" customFormat="1" ht="15.75" spans="1:3">
      <c r="A4" s="5" t="s">
        <v>56</v>
      </c>
      <c r="B4" s="10" t="s">
        <v>31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34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53</v>
      </c>
      <c r="B15" s="6"/>
      <c r="C15" s="7"/>
    </row>
    <row r="16" s="1" customFormat="1" ht="30.75" spans="1:3">
      <c r="A16" s="5" t="s">
        <v>54</v>
      </c>
      <c r="B16" s="8" t="s">
        <v>49</v>
      </c>
      <c r="C16" s="9"/>
    </row>
    <row r="17" s="1" customFormat="1" ht="15.75" spans="1:3">
      <c r="A17" s="5" t="s">
        <v>56</v>
      </c>
      <c r="B17" s="10" t="s">
        <v>31</v>
      </c>
      <c r="C17" s="9"/>
    </row>
    <row r="18" s="1" customFormat="1" ht="108" customHeight="1" spans="1:3">
      <c r="A18" s="5" t="s">
        <v>57</v>
      </c>
      <c r="B18" s="11" t="s">
        <v>58</v>
      </c>
      <c r="C18" s="12" t="s">
        <v>59</v>
      </c>
    </row>
    <row r="19" s="1" customFormat="1" ht="14.25" spans="1:3">
      <c r="A19" s="5" t="s">
        <v>60</v>
      </c>
      <c r="B19" s="13" t="s">
        <v>61</v>
      </c>
      <c r="C19" s="14" t="s">
        <v>51</v>
      </c>
    </row>
    <row r="20" s="1" customFormat="1" ht="123" customHeight="1" spans="1:3">
      <c r="A20" s="5" t="s">
        <v>62</v>
      </c>
      <c r="B20" s="13"/>
      <c r="C20" s="14"/>
    </row>
    <row r="21" s="1" customFormat="1" ht="14.25" spans="1:3">
      <c r="A21" s="5" t="s">
        <v>63</v>
      </c>
      <c r="B21" s="15" t="s">
        <v>37</v>
      </c>
      <c r="C21" s="16" t="s">
        <v>64</v>
      </c>
    </row>
    <row r="22" s="1" customFormat="1" ht="14.25" spans="1:3">
      <c r="A22" s="5" t="s">
        <v>65</v>
      </c>
      <c r="B22" s="17" t="s">
        <v>66</v>
      </c>
      <c r="C22" s="9" t="s">
        <v>67</v>
      </c>
    </row>
    <row r="23" s="1" customFormat="1" ht="14.25" spans="1:3">
      <c r="A23" s="5" t="s">
        <v>68</v>
      </c>
      <c r="B23" s="17" t="s">
        <v>69</v>
      </c>
      <c r="C23" s="9"/>
    </row>
    <row r="24" s="1" customFormat="1" ht="14.25" spans="1:3">
      <c r="A24" s="5" t="s">
        <v>70</v>
      </c>
      <c r="B24" s="17"/>
      <c r="C24" s="18"/>
    </row>
    <row r="27" spans="2:3">
      <c r="B27" s="71" t="s">
        <v>71</v>
      </c>
      <c r="C27" s="71" t="s">
        <v>72</v>
      </c>
    </row>
    <row r="28" spans="2:3">
      <c r="B28" s="71" t="s">
        <v>73</v>
      </c>
      <c r="C28" s="71" t="s">
        <v>74</v>
      </c>
    </row>
    <row r="29" spans="2:3">
      <c r="B29" s="71" t="s">
        <v>75</v>
      </c>
      <c r="C29" s="71" t="s">
        <v>76</v>
      </c>
    </row>
    <row r="30" spans="2:3">
      <c r="B30" s="71" t="s">
        <v>77</v>
      </c>
      <c r="C30" s="71" t="s">
        <v>78</v>
      </c>
    </row>
    <row r="31" spans="2:3">
      <c r="B31" s="71" t="s">
        <v>79</v>
      </c>
      <c r="C31" s="71" t="s">
        <v>80</v>
      </c>
    </row>
    <row r="32" spans="2:3">
      <c r="B32" s="71" t="s">
        <v>81</v>
      </c>
      <c r="C32" s="71" t="s">
        <v>82</v>
      </c>
    </row>
    <row r="33" spans="2:3">
      <c r="B33" s="71" t="s">
        <v>83</v>
      </c>
      <c r="C33" s="71" t="s">
        <v>84</v>
      </c>
    </row>
    <row r="34" spans="2:3">
      <c r="B34" s="71" t="s">
        <v>71</v>
      </c>
      <c r="C34" s="71" t="s">
        <v>72</v>
      </c>
    </row>
    <row r="35" spans="2:3">
      <c r="B35" s="71" t="s">
        <v>73</v>
      </c>
      <c r="C35" s="71" t="s">
        <v>74</v>
      </c>
    </row>
    <row r="36" spans="2:3">
      <c r="B36" s="71" t="s">
        <v>75</v>
      </c>
      <c r="C36" s="71" t="s">
        <v>76</v>
      </c>
    </row>
    <row r="37" spans="2:3">
      <c r="B37" s="71" t="s">
        <v>77</v>
      </c>
      <c r="C37" s="71" t="s">
        <v>78</v>
      </c>
    </row>
    <row r="38" spans="2:3">
      <c r="B38" s="71" t="s">
        <v>79</v>
      </c>
      <c r="C38" s="71" t="s">
        <v>80</v>
      </c>
    </row>
    <row r="39" spans="2:3">
      <c r="B39" s="71" t="s">
        <v>81</v>
      </c>
      <c r="C39" s="71" t="s">
        <v>82</v>
      </c>
    </row>
    <row r="40" spans="2:3">
      <c r="B40" s="71" t="s">
        <v>83</v>
      </c>
      <c r="C40" s="71" t="s">
        <v>84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" right="0.7" top="0.75" bottom="0.75" header="0.3" footer="0.3"/>
  <pageSetup paperSize="9" scale="7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2025-05-12T10:56:45Z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EA46D7B3D36945278A1B690B6D015903_12</vt:lpwstr>
  </property>
</Properties>
</file>