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<sst xmlns="http://schemas.openxmlformats.org/spreadsheetml/2006/main" count="185" uniqueCount="85">
  <si>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</si>
  <si>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</si>
  <si>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</si>
  <si>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</si>
  <si>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SF3178066498967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</si>
  <si>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</si>
  <si>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</si>
  <si>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</si>
  <si>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</si>
  <si>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</si>
  <si>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</si>
  <si>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</si>
  <si>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</si>
  <si>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</si>
  <si>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</si>
  <si>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</si>
  <si>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</si>
  <si>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</si>
  <si>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</si>
  <si>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</si>
  <si>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</si>
  <si>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</si>
  <si>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</si>
  <si>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</si>
  <si>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</si>
  <si>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</si>
  <si>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</si>
  <si>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</si>
  <si>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</si>
  <si>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78823-01
78822-01
78543-01/2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</si>
  <si>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</si>
  <si>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5096-148</t>
  </si>
  <si>
    <t>605</t>
  </si>
  <si>
    <t>10-12</t>
  </si>
  <si>
    <t>1/2</t>
  </si>
  <si>
    <t>10</t>
  </si>
  <si>
    <t>10.4</t>
  </si>
  <si>
    <t>30*40*50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</si>
  <si>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</si>
  <si>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</si>
  <si>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</si>
  <si>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</si>
  <si>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</si>
  <si>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</si>
  <si>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</si>
  <si>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 xml:space="preserve"> </t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</si>
  <si>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</si>
  <si>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</si>
  <si>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78543-01/1</t>
  </si>
  <si>
    <t>712</t>
  </si>
  <si>
    <t>78543-01/1
78543-01/2</t>
  </si>
  <si>
    <t>800</t>
  </si>
  <si>
    <t>2/2</t>
  </si>
  <si>
    <t>14</t>
  </si>
  <si>
    <t>14.4</t>
  </si>
  <si>
    <t>818</t>
  </si>
  <si>
    <t>合计</t>
  </si>
  <si>
    <t>Factory name (工厂名称)</t>
  </si>
  <si>
    <t>PO. Number(订单号)</t>
  </si>
  <si>
    <t>78823-01
78822-01
78543-01/2
78543-01/1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</si>
  <si>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</si>
  <si>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</si>
  <si>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</si>
  <si>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</si>
  <si>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</si>
  <si>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</si>
  <si>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</si>
  <si>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</si>
  <si>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</si>
  <si>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</si>
  <si>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10.4KG</t>
  </si>
  <si>
    <t>Made In China</t>
  </si>
  <si>
    <t>Net Weight（净重）</t>
  </si>
  <si>
    <t>10KG</t>
  </si>
  <si>
    <t>Remark（备注）</t>
  </si>
  <si>
    <t>78543-01/1
78543-01/2
78823-01
78822-01
78543-01/2</t>
  </si>
  <si>
    <t>14.4KG</t>
  </si>
  <si>
    <t>14KG</t>
  </si>
  <si>
    <t>05096148800010</t>
  </si>
  <si>
    <t>05096148800027</t>
  </si>
  <si>
    <t>05096148800034</t>
  </si>
  <si>
    <t>05096148800041</t>
  </si>
  <si>
    <t>05096148800058</t>
  </si>
  <si>
    <t>05096148800089</t>
  </si>
  <si>
    <t>05096148800119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</si>
</sst>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58" fontId="0" fillId="0" borderId="0" xfId="0" applyNumberForma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161925</xdr:rowOff>
    </xdr:from>
    <xdr:to>
      <xdr:col>11</xdr:col>
      <xdr:colOff>648335</xdr:colOff>
      <xdr:row>3</xdr:row>
      <xdr:rowOff>142875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828675"/>
          <a:ext cx="401066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1433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909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86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143375" y="7054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90975" y="7429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238125</xdr:rowOff>
    </xdr:from>
    <xdr:to>
      <xdr:col>1</xdr:col>
      <xdr:colOff>1552575</xdr:colOff>
      <xdr:row>6</xdr:row>
      <xdr:rowOff>1296035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33650" y="3981450"/>
          <a:ext cx="132397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18</xdr:row>
      <xdr:rowOff>228600</xdr:rowOff>
    </xdr:from>
    <xdr:to>
      <xdr:col>1</xdr:col>
      <xdr:colOff>1476375</xdr:colOff>
      <xdr:row>18</xdr:row>
      <xdr:rowOff>1409700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76500" y="10372725"/>
          <a:ext cx="130492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6"/>
  <sheetViews>
    <sheetView tabSelected="1" workbookViewId="0">
      <selection activeCell="Q16" sqref="Q16"/>
    </sheetView>
  </sheetViews>
  <sheetFormatPr defaultColWidth="9" defaultRowHeight="12.75"/>
  <cols>
    <col min="1" max="1" width="12.875" style="19" customWidth="1"/>
    <col min="2" max="2" width="27.5" style="19" customWidth="1"/>
    <col min="3" max="14" width="9" style="19"/>
    <col min="15" max="15" width="9.125" style="19"/>
    <col min="16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536</v>
      </c>
      <c r="G8" s="53">
        <f>F8*0.05</f>
        <v>26.8</v>
      </c>
      <c r="H8" s="53">
        <f>F8+G8</f>
        <v>562.8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555</v>
      </c>
      <c r="G9" s="53">
        <f t="shared" ref="G9:G46" si="0">F9*0.05</f>
        <v>27.75</v>
      </c>
      <c r="H9" s="53">
        <f t="shared" ref="H9:H46" si="1">F9+G9</f>
        <v>582.75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2264</v>
      </c>
      <c r="G10" s="53">
        <f t="shared" si="0"/>
        <v>113.2</v>
      </c>
      <c r="H10" s="53">
        <f t="shared" si="1"/>
        <v>2377.2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2730</v>
      </c>
      <c r="G11" s="53">
        <f t="shared" si="0"/>
        <v>136.5</v>
      </c>
      <c r="H11" s="53">
        <f t="shared" si="1"/>
        <v>2866.5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2496</v>
      </c>
      <c r="G12" s="53">
        <f t="shared" si="0"/>
        <v>124.8</v>
      </c>
      <c r="H12" s="53">
        <f t="shared" si="1"/>
        <v>2620.8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1232</v>
      </c>
      <c r="G13" s="53">
        <f t="shared" si="0"/>
        <v>61.6</v>
      </c>
      <c r="H13" s="53">
        <f t="shared" si="1"/>
        <v>1293.6</v>
      </c>
      <c r="I13" s="66"/>
      <c r="J13" s="67"/>
      <c r="K13" s="67"/>
      <c r="L13" s="67"/>
      <c r="M13" s="65"/>
      <c r="N13" s="65"/>
      <c r="O13" s="65"/>
      <c r="P13" s="65"/>
      <c r="Q13" s="68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686</v>
      </c>
      <c r="G14" s="53">
        <f t="shared" si="0"/>
        <v>34.3</v>
      </c>
      <c r="H14" s="53">
        <f t="shared" si="1"/>
        <v>720.3</v>
      </c>
      <c r="I14" s="66"/>
      <c r="J14" s="67"/>
      <c r="K14" s="67"/>
      <c r="L14" s="67"/>
      <c r="M14" s="65"/>
      <c r="N14" s="65"/>
      <c r="O14" s="65"/>
      <c r="P14" s="65"/>
      <c r="Q14" s="68"/>
    </row>
    <row r="15" s="19" customFormat="1" ht="45" spans="1:17">
      <c r="A15" s="54" t="s">
        <v>29</v>
      </c>
      <c r="B15" s="50" t="s">
        <v>44</v>
      </c>
      <c r="C15" s="10" t="s">
        <v>31</v>
      </c>
      <c r="D15" s="51" t="s">
        <v>32</v>
      </c>
      <c r="E15" s="55"/>
      <c r="F15" s="56">
        <f>SUM(F8:F14)</f>
        <v>10499</v>
      </c>
      <c r="G15" s="53">
        <f t="shared" si="0"/>
        <v>524.95</v>
      </c>
      <c r="H15" s="53">
        <f t="shared" si="1"/>
        <v>11023.95</v>
      </c>
      <c r="I15" s="66"/>
      <c r="J15" s="67"/>
      <c r="K15" s="67"/>
      <c r="L15" s="67"/>
      <c r="M15" s="68"/>
      <c r="N15" s="65" t="s">
        <v>45</v>
      </c>
      <c r="O15" s="68"/>
      <c r="P15" s="65"/>
      <c r="Q15" s="68"/>
    </row>
    <row r="16" s="19" customFormat="1" ht="45" spans="1:16">
      <c r="A16" s="54" t="s">
        <v>29</v>
      </c>
      <c r="B16" s="50" t="s">
        <v>46</v>
      </c>
      <c r="C16" s="10" t="s">
        <v>31</v>
      </c>
      <c r="D16" s="51" t="s">
        <v>32</v>
      </c>
      <c r="E16" s="55"/>
      <c r="F16" s="56">
        <f>SUM(F15:F15)</f>
        <v>10499</v>
      </c>
      <c r="G16" s="53">
        <f t="shared" si="0"/>
        <v>524.95</v>
      </c>
      <c r="H16" s="53">
        <f t="shared" si="1"/>
        <v>11023.95</v>
      </c>
      <c r="I16" s="66"/>
      <c r="J16" s="67"/>
      <c r="K16" s="67"/>
      <c r="L16" s="67"/>
      <c r="P16" s="65"/>
    </row>
    <row r="17" s="19" customFormat="1" ht="45" spans="1:16">
      <c r="A17" s="54" t="s">
        <v>29</v>
      </c>
      <c r="B17" s="50" t="s">
        <v>47</v>
      </c>
      <c r="C17" s="10" t="s">
        <v>31</v>
      </c>
      <c r="D17" s="51" t="s">
        <v>32</v>
      </c>
      <c r="E17" s="55"/>
      <c r="F17" s="56">
        <f>SUM(F16:F16)</f>
        <v>10499</v>
      </c>
      <c r="G17" s="53">
        <f t="shared" si="0"/>
        <v>524.95</v>
      </c>
      <c r="H17" s="53">
        <f t="shared" si="1"/>
        <v>11023.95</v>
      </c>
      <c r="I17" s="66"/>
      <c r="J17" s="67"/>
      <c r="K17" s="67"/>
      <c r="L17" s="67"/>
      <c r="P17" s="65"/>
    </row>
    <row r="18" s="19" customFormat="1" ht="20" customHeight="1" spans="1:17">
      <c r="A18" s="49" t="s">
        <v>48</v>
      </c>
      <c r="B18" s="50" t="s">
        <v>30</v>
      </c>
      <c r="C18" s="10" t="s">
        <v>31</v>
      </c>
      <c r="D18" s="51" t="s">
        <v>49</v>
      </c>
      <c r="E18" s="52" t="s">
        <v>33</v>
      </c>
      <c r="F18" s="53">
        <v>15</v>
      </c>
      <c r="G18" s="53">
        <f t="shared" si="0"/>
        <v>0.75</v>
      </c>
      <c r="H18" s="53">
        <f t="shared" si="1"/>
        <v>15.75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280</v>
      </c>
      <c r="G19" s="53">
        <f t="shared" si="0"/>
        <v>14</v>
      </c>
      <c r="H19" s="53">
        <f t="shared" si="1"/>
        <v>294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993</v>
      </c>
      <c r="G20" s="53">
        <f t="shared" si="0"/>
        <v>49.65</v>
      </c>
      <c r="H20" s="53">
        <f t="shared" si="1"/>
        <v>1042.65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20" customHeight="1" spans="1:17">
      <c r="A21" s="49"/>
      <c r="B21" s="50"/>
      <c r="C21" s="10"/>
      <c r="D21" s="51"/>
      <c r="E21" s="52" t="s">
        <v>42</v>
      </c>
      <c r="F21" s="53">
        <v>809</v>
      </c>
      <c r="G21" s="53">
        <f t="shared" si="0"/>
        <v>40.45</v>
      </c>
      <c r="H21" s="53">
        <f t="shared" si="1"/>
        <v>849.45</v>
      </c>
      <c r="I21" s="66"/>
      <c r="J21" s="67"/>
      <c r="K21" s="67"/>
      <c r="L21" s="67"/>
      <c r="M21" s="65"/>
      <c r="N21" s="65"/>
      <c r="O21" s="65"/>
      <c r="P21" s="65"/>
      <c r="Q21" s="68"/>
    </row>
    <row r="22" s="19" customFormat="1" ht="20" customHeight="1" spans="1:21">
      <c r="A22" s="49"/>
      <c r="B22" s="50"/>
      <c r="C22" s="10"/>
      <c r="D22" s="51"/>
      <c r="E22" s="52" t="s">
        <v>43</v>
      </c>
      <c r="F22" s="53">
        <v>528</v>
      </c>
      <c r="G22" s="53">
        <f t="shared" si="0"/>
        <v>26.4</v>
      </c>
      <c r="H22" s="53">
        <f t="shared" si="1"/>
        <v>554.4</v>
      </c>
      <c r="I22" s="66"/>
      <c r="J22" s="67"/>
      <c r="K22" s="67"/>
      <c r="L22" s="67"/>
      <c r="M22" s="65"/>
      <c r="N22" s="65"/>
      <c r="O22" s="69"/>
      <c r="P22" s="1"/>
      <c r="Q22" s="1"/>
      <c r="R22" s="1"/>
      <c r="S22" s="1"/>
      <c r="T22" s="1"/>
      <c r="U22" s="1"/>
    </row>
    <row r="23" s="19" customFormat="1" ht="30" spans="1:17">
      <c r="A23" s="54" t="s">
        <v>48</v>
      </c>
      <c r="B23" s="50" t="s">
        <v>44</v>
      </c>
      <c r="C23" s="10" t="s">
        <v>31</v>
      </c>
      <c r="D23" s="51" t="s">
        <v>49</v>
      </c>
      <c r="E23" s="55"/>
      <c r="F23" s="56">
        <f>SUM(F18:F22)</f>
        <v>2625</v>
      </c>
      <c r="G23" s="53">
        <f t="shared" si="0"/>
        <v>131.25</v>
      </c>
      <c r="H23" s="53">
        <f t="shared" si="1"/>
        <v>2756.25</v>
      </c>
      <c r="I23" s="66"/>
      <c r="J23" s="67"/>
      <c r="K23" s="67"/>
      <c r="L23" s="67"/>
      <c r="M23" s="68"/>
      <c r="N23" s="65"/>
      <c r="O23" s="68"/>
      <c r="P23" s="65"/>
      <c r="Q23" s="68"/>
    </row>
    <row r="24" s="19" customFormat="1" ht="30" spans="1:16">
      <c r="A24" s="54" t="s">
        <v>48</v>
      </c>
      <c r="B24" s="50" t="s">
        <v>46</v>
      </c>
      <c r="C24" s="10" t="s">
        <v>31</v>
      </c>
      <c r="D24" s="51" t="s">
        <v>49</v>
      </c>
      <c r="E24" s="55"/>
      <c r="F24" s="56">
        <f>SUM(F23:F23)</f>
        <v>2625</v>
      </c>
      <c r="G24" s="53">
        <f t="shared" si="0"/>
        <v>131.25</v>
      </c>
      <c r="H24" s="53">
        <f t="shared" si="1"/>
        <v>2756.25</v>
      </c>
      <c r="I24" s="66"/>
      <c r="J24" s="67"/>
      <c r="K24" s="67"/>
      <c r="L24" s="67"/>
      <c r="P24" s="65"/>
    </row>
    <row r="25" s="19" customFormat="1" ht="30" spans="1:16">
      <c r="A25" s="54" t="s">
        <v>48</v>
      </c>
      <c r="B25" s="50" t="s">
        <v>47</v>
      </c>
      <c r="C25" s="10" t="s">
        <v>31</v>
      </c>
      <c r="D25" s="51" t="s">
        <v>49</v>
      </c>
      <c r="E25" s="55"/>
      <c r="F25" s="56">
        <f>SUM(F24:F24)</f>
        <v>2625</v>
      </c>
      <c r="G25" s="53">
        <f t="shared" si="0"/>
        <v>131.25</v>
      </c>
      <c r="H25" s="53">
        <f t="shared" si="1"/>
        <v>2756.25</v>
      </c>
      <c r="I25" s="66"/>
      <c r="J25" s="67"/>
      <c r="K25" s="67"/>
      <c r="L25" s="67"/>
      <c r="P25" s="65"/>
    </row>
    <row r="26" s="19" customFormat="1" ht="20" customHeight="1" spans="1:17">
      <c r="A26" s="49" t="s">
        <v>50</v>
      </c>
      <c r="B26" s="50" t="s">
        <v>30</v>
      </c>
      <c r="C26" s="10" t="s">
        <v>31</v>
      </c>
      <c r="D26" s="51" t="s">
        <v>51</v>
      </c>
      <c r="E26" s="52" t="s">
        <v>33</v>
      </c>
      <c r="F26" s="53">
        <v>474</v>
      </c>
      <c r="G26" s="53">
        <f t="shared" si="0"/>
        <v>23.7</v>
      </c>
      <c r="H26" s="53">
        <f t="shared" si="1"/>
        <v>497.7</v>
      </c>
      <c r="I26" s="63" t="s">
        <v>52</v>
      </c>
      <c r="J26" s="64" t="s">
        <v>53</v>
      </c>
      <c r="K26" s="64" t="s">
        <v>54</v>
      </c>
      <c r="L26" s="64" t="s">
        <v>37</v>
      </c>
      <c r="M26" s="65"/>
      <c r="N26" s="65"/>
      <c r="O26" s="65"/>
      <c r="P26" s="65"/>
      <c r="Q26" s="68"/>
    </row>
    <row r="27" s="19" customFormat="1" ht="20" customHeight="1" spans="1:17">
      <c r="A27" s="49"/>
      <c r="B27" s="50"/>
      <c r="C27" s="10"/>
      <c r="D27" s="51"/>
      <c r="E27" s="52" t="s">
        <v>38</v>
      </c>
      <c r="F27" s="53">
        <v>210</v>
      </c>
      <c r="G27" s="53">
        <f t="shared" si="0"/>
        <v>10.5</v>
      </c>
      <c r="H27" s="53">
        <f t="shared" si="1"/>
        <v>220.5</v>
      </c>
      <c r="I27" s="66"/>
      <c r="J27" s="67"/>
      <c r="K27" s="67"/>
      <c r="L27" s="67"/>
      <c r="M27" s="65"/>
      <c r="N27" s="65"/>
      <c r="O27" s="65"/>
      <c r="P27" s="65"/>
      <c r="Q27" s="68"/>
    </row>
    <row r="28" s="19" customFormat="1" ht="20" customHeight="1" spans="1:17">
      <c r="A28" s="49"/>
      <c r="B28" s="50"/>
      <c r="C28" s="10"/>
      <c r="D28" s="51"/>
      <c r="E28" s="52" t="s">
        <v>39</v>
      </c>
      <c r="F28" s="53">
        <v>2368</v>
      </c>
      <c r="G28" s="53">
        <f t="shared" si="0"/>
        <v>118.4</v>
      </c>
      <c r="H28" s="53">
        <f t="shared" si="1"/>
        <v>2486.4</v>
      </c>
      <c r="I28" s="66"/>
      <c r="J28" s="67"/>
      <c r="K28" s="67"/>
      <c r="L28" s="67"/>
      <c r="M28" s="65"/>
      <c r="N28" s="65"/>
      <c r="O28" s="65"/>
      <c r="P28" s="65"/>
      <c r="Q28" s="68"/>
    </row>
    <row r="29" s="19" customFormat="1" ht="20" customHeight="1" spans="1:17">
      <c r="A29" s="49"/>
      <c r="B29" s="50"/>
      <c r="C29" s="10"/>
      <c r="D29" s="51"/>
      <c r="E29" s="52" t="s">
        <v>40</v>
      </c>
      <c r="F29" s="53">
        <v>2511</v>
      </c>
      <c r="G29" s="53">
        <f t="shared" si="0"/>
        <v>125.55</v>
      </c>
      <c r="H29" s="53">
        <f t="shared" si="1"/>
        <v>2636.55</v>
      </c>
      <c r="I29" s="66"/>
      <c r="J29" s="67"/>
      <c r="K29" s="67"/>
      <c r="L29" s="67"/>
      <c r="M29" s="65"/>
      <c r="N29" s="65"/>
      <c r="O29" s="65"/>
      <c r="P29" s="65"/>
      <c r="Q29" s="68"/>
    </row>
    <row r="30" s="19" customFormat="1" ht="20" customHeight="1" spans="1:17">
      <c r="A30" s="49"/>
      <c r="B30" s="50"/>
      <c r="C30" s="10"/>
      <c r="D30" s="51"/>
      <c r="E30" s="52" t="s">
        <v>41</v>
      </c>
      <c r="F30" s="53">
        <v>1753</v>
      </c>
      <c r="G30" s="53">
        <f t="shared" si="0"/>
        <v>87.65</v>
      </c>
      <c r="H30" s="53">
        <f t="shared" si="1"/>
        <v>1840.65</v>
      </c>
      <c r="I30" s="66"/>
      <c r="J30" s="67"/>
      <c r="K30" s="67"/>
      <c r="L30" s="67"/>
      <c r="M30" s="65"/>
      <c r="N30" s="65"/>
      <c r="O30" s="65"/>
      <c r="P30" s="65"/>
      <c r="Q30" s="68"/>
    </row>
    <row r="31" s="19" customFormat="1" ht="20" customHeight="1" spans="1:17">
      <c r="A31" s="49"/>
      <c r="B31" s="50"/>
      <c r="C31" s="10"/>
      <c r="D31" s="51"/>
      <c r="E31" s="52" t="s">
        <v>42</v>
      </c>
      <c r="F31" s="53">
        <v>438</v>
      </c>
      <c r="G31" s="53">
        <f t="shared" si="0"/>
        <v>21.9</v>
      </c>
      <c r="H31" s="53">
        <f t="shared" si="1"/>
        <v>459.9</v>
      </c>
      <c r="I31" s="66"/>
      <c r="J31" s="67"/>
      <c r="K31" s="67"/>
      <c r="L31" s="67"/>
      <c r="M31" s="65"/>
      <c r="N31" s="65"/>
      <c r="O31" s="65"/>
      <c r="P31" s="65"/>
      <c r="Q31" s="68"/>
    </row>
    <row r="32" s="19" customFormat="1" ht="20" customHeight="1" spans="1:17">
      <c r="A32" s="49"/>
      <c r="B32" s="50"/>
      <c r="C32" s="10"/>
      <c r="D32" s="51"/>
      <c r="E32" s="52" t="s">
        <v>43</v>
      </c>
      <c r="F32" s="53">
        <v>123</v>
      </c>
      <c r="G32" s="53">
        <f t="shared" si="0"/>
        <v>6.15</v>
      </c>
      <c r="H32" s="53">
        <f t="shared" si="1"/>
        <v>129.15</v>
      </c>
      <c r="I32" s="66"/>
      <c r="J32" s="67"/>
      <c r="K32" s="67"/>
      <c r="L32" s="67"/>
      <c r="M32" s="65"/>
      <c r="N32" s="65"/>
      <c r="O32" s="65"/>
      <c r="P32" s="65"/>
      <c r="Q32" s="68"/>
    </row>
    <row r="33" s="19" customFormat="1" ht="30" spans="1:17">
      <c r="A33" s="54" t="s">
        <v>50</v>
      </c>
      <c r="B33" s="50" t="s">
        <v>44</v>
      </c>
      <c r="C33" s="10" t="s">
        <v>31</v>
      </c>
      <c r="D33" s="51" t="s">
        <v>51</v>
      </c>
      <c r="E33" s="55"/>
      <c r="F33" s="56">
        <f>SUM(F26:F32)</f>
        <v>7877</v>
      </c>
      <c r="G33" s="53">
        <f t="shared" si="0"/>
        <v>393.85</v>
      </c>
      <c r="H33" s="53">
        <f t="shared" si="1"/>
        <v>8270.85</v>
      </c>
      <c r="I33" s="66"/>
      <c r="J33" s="67"/>
      <c r="K33" s="67"/>
      <c r="L33" s="67"/>
      <c r="M33" s="68"/>
      <c r="N33" s="65"/>
      <c r="O33" s="68"/>
      <c r="P33" s="65"/>
      <c r="Q33" s="68"/>
    </row>
    <row r="34" s="19" customFormat="1" ht="30" spans="1:12">
      <c r="A34" s="54" t="s">
        <v>50</v>
      </c>
      <c r="B34" s="50" t="s">
        <v>46</v>
      </c>
      <c r="C34" s="10" t="s">
        <v>31</v>
      </c>
      <c r="D34" s="51" t="s">
        <v>51</v>
      </c>
      <c r="E34" s="55"/>
      <c r="F34" s="56">
        <f>SUM(F33:F33)</f>
        <v>7877</v>
      </c>
      <c r="G34" s="53">
        <f t="shared" si="0"/>
        <v>393.85</v>
      </c>
      <c r="H34" s="53">
        <f t="shared" si="1"/>
        <v>8270.85</v>
      </c>
      <c r="I34" s="66"/>
      <c r="J34" s="67"/>
      <c r="K34" s="67"/>
      <c r="L34" s="67"/>
    </row>
    <row r="35" s="19" customFormat="1" ht="30" spans="1:12">
      <c r="A35" s="54" t="s">
        <v>50</v>
      </c>
      <c r="B35" s="50" t="s">
        <v>47</v>
      </c>
      <c r="C35" s="10" t="s">
        <v>31</v>
      </c>
      <c r="D35" s="51" t="s">
        <v>51</v>
      </c>
      <c r="E35" s="55"/>
      <c r="F35" s="56">
        <f>SUM(F34:F34)</f>
        <v>7877</v>
      </c>
      <c r="G35" s="53">
        <f t="shared" si="0"/>
        <v>393.85</v>
      </c>
      <c r="H35" s="53">
        <f t="shared" si="1"/>
        <v>8270.85</v>
      </c>
      <c r="I35" s="66"/>
      <c r="J35" s="67"/>
      <c r="K35" s="67"/>
      <c r="L35" s="67"/>
    </row>
    <row r="36" s="19" customFormat="1" ht="20" customHeight="1" spans="1:17">
      <c r="A36" s="49" t="s">
        <v>29</v>
      </c>
      <c r="B36" s="50" t="s">
        <v>30</v>
      </c>
      <c r="C36" s="10" t="s">
        <v>31</v>
      </c>
      <c r="D36" s="51" t="s">
        <v>55</v>
      </c>
      <c r="E36" s="52" t="s">
        <v>33</v>
      </c>
      <c r="F36" s="53">
        <v>536</v>
      </c>
      <c r="G36" s="53">
        <f t="shared" si="0"/>
        <v>26.8</v>
      </c>
      <c r="H36" s="53">
        <f t="shared" si="1"/>
        <v>562.8</v>
      </c>
      <c r="I36" s="66"/>
      <c r="J36" s="67"/>
      <c r="K36" s="67"/>
      <c r="L36" s="67"/>
      <c r="M36" s="65"/>
      <c r="N36" s="65"/>
      <c r="O36" s="65"/>
      <c r="P36" s="65"/>
      <c r="Q36" s="68"/>
    </row>
    <row r="37" s="19" customFormat="1" ht="20" customHeight="1" spans="1:17">
      <c r="A37" s="49"/>
      <c r="B37" s="50"/>
      <c r="C37" s="10"/>
      <c r="D37" s="51"/>
      <c r="E37" s="52" t="s">
        <v>38</v>
      </c>
      <c r="F37" s="53">
        <v>555</v>
      </c>
      <c r="G37" s="53">
        <f t="shared" si="0"/>
        <v>27.75</v>
      </c>
      <c r="H37" s="53">
        <f t="shared" si="1"/>
        <v>582.75</v>
      </c>
      <c r="I37" s="66"/>
      <c r="J37" s="67"/>
      <c r="K37" s="67"/>
      <c r="L37" s="67"/>
      <c r="M37" s="65"/>
      <c r="N37" s="65"/>
      <c r="O37" s="65"/>
      <c r="P37" s="65"/>
      <c r="Q37" s="68"/>
    </row>
    <row r="38" s="19" customFormat="1" ht="20" customHeight="1" spans="1:17">
      <c r="A38" s="49"/>
      <c r="B38" s="50"/>
      <c r="C38" s="10"/>
      <c r="D38" s="51"/>
      <c r="E38" s="52" t="s">
        <v>39</v>
      </c>
      <c r="F38" s="53">
        <v>2264</v>
      </c>
      <c r="G38" s="53">
        <f t="shared" si="0"/>
        <v>113.2</v>
      </c>
      <c r="H38" s="53">
        <f t="shared" si="1"/>
        <v>2377.2</v>
      </c>
      <c r="I38" s="66"/>
      <c r="J38" s="67"/>
      <c r="K38" s="67"/>
      <c r="L38" s="67"/>
      <c r="M38" s="65"/>
      <c r="N38" s="65"/>
      <c r="O38" s="65"/>
      <c r="P38" s="65"/>
      <c r="Q38" s="68"/>
    </row>
    <row r="39" s="19" customFormat="1" ht="20" customHeight="1" spans="1:17">
      <c r="A39" s="49"/>
      <c r="B39" s="50"/>
      <c r="C39" s="10"/>
      <c r="D39" s="51"/>
      <c r="E39" s="52" t="s">
        <v>40</v>
      </c>
      <c r="F39" s="53">
        <v>2730</v>
      </c>
      <c r="G39" s="53">
        <f t="shared" si="0"/>
        <v>136.5</v>
      </c>
      <c r="H39" s="53">
        <f t="shared" si="1"/>
        <v>2866.5</v>
      </c>
      <c r="I39" s="66"/>
      <c r="J39" s="67"/>
      <c r="K39" s="67"/>
      <c r="L39" s="67"/>
      <c r="M39" s="65"/>
      <c r="N39" s="65"/>
      <c r="O39" s="65"/>
      <c r="P39" s="65"/>
      <c r="Q39" s="68"/>
    </row>
    <row r="40" s="19" customFormat="1" ht="20" customHeight="1" spans="1:17">
      <c r="A40" s="49"/>
      <c r="B40" s="50"/>
      <c r="C40" s="10"/>
      <c r="D40" s="51"/>
      <c r="E40" s="52" t="s">
        <v>41</v>
      </c>
      <c r="F40" s="53">
        <v>2496</v>
      </c>
      <c r="G40" s="53">
        <f t="shared" si="0"/>
        <v>124.8</v>
      </c>
      <c r="H40" s="53">
        <f t="shared" si="1"/>
        <v>2620.8</v>
      </c>
      <c r="I40" s="66"/>
      <c r="J40" s="67"/>
      <c r="K40" s="67"/>
      <c r="L40" s="67"/>
      <c r="M40" s="65"/>
      <c r="N40" s="65"/>
      <c r="O40" s="65"/>
      <c r="P40" s="65"/>
      <c r="Q40" s="68"/>
    </row>
    <row r="41" s="19" customFormat="1" ht="20" customHeight="1" spans="1:17">
      <c r="A41" s="49"/>
      <c r="B41" s="50"/>
      <c r="C41" s="10"/>
      <c r="D41" s="51"/>
      <c r="E41" s="52" t="s">
        <v>42</v>
      </c>
      <c r="F41" s="53">
        <v>1232</v>
      </c>
      <c r="G41" s="53">
        <f t="shared" si="0"/>
        <v>61.6</v>
      </c>
      <c r="H41" s="53">
        <f t="shared" si="1"/>
        <v>1293.6</v>
      </c>
      <c r="I41" s="66"/>
      <c r="J41" s="67"/>
      <c r="K41" s="67"/>
      <c r="L41" s="67"/>
      <c r="M41" s="65"/>
      <c r="N41" s="65"/>
      <c r="O41" s="65"/>
      <c r="P41" s="65"/>
      <c r="Q41" s="68"/>
    </row>
    <row r="42" s="19" customFormat="1" ht="20" customHeight="1" spans="1:17">
      <c r="A42" s="49"/>
      <c r="B42" s="50"/>
      <c r="C42" s="10"/>
      <c r="D42" s="51"/>
      <c r="E42" s="52" t="s">
        <v>43</v>
      </c>
      <c r="F42" s="53">
        <v>686</v>
      </c>
      <c r="G42" s="53">
        <f t="shared" si="0"/>
        <v>34.3</v>
      </c>
      <c r="H42" s="53">
        <f t="shared" si="1"/>
        <v>720.3</v>
      </c>
      <c r="I42" s="66"/>
      <c r="J42" s="67"/>
      <c r="K42" s="67"/>
      <c r="L42" s="67"/>
      <c r="M42" s="65"/>
      <c r="N42" s="65"/>
      <c r="O42" s="65"/>
      <c r="P42" s="65"/>
      <c r="Q42" s="68"/>
    </row>
    <row r="43" s="19" customFormat="1" ht="45" spans="1:17">
      <c r="A43" s="54" t="s">
        <v>29</v>
      </c>
      <c r="B43" s="50" t="s">
        <v>44</v>
      </c>
      <c r="C43" s="10" t="s">
        <v>31</v>
      </c>
      <c r="D43" s="51" t="s">
        <v>55</v>
      </c>
      <c r="E43" s="55"/>
      <c r="F43" s="56">
        <f>SUM(F36:F42)</f>
        <v>10499</v>
      </c>
      <c r="G43" s="53">
        <f t="shared" si="0"/>
        <v>524.95</v>
      </c>
      <c r="H43" s="53">
        <f t="shared" si="1"/>
        <v>11023.95</v>
      </c>
      <c r="I43" s="66"/>
      <c r="J43" s="67"/>
      <c r="K43" s="67"/>
      <c r="L43" s="67"/>
      <c r="M43" s="68"/>
      <c r="N43" s="65"/>
      <c r="O43" s="68"/>
      <c r="P43" s="65"/>
      <c r="Q43" s="68"/>
    </row>
    <row r="44" s="19" customFormat="1" ht="45" spans="1:12">
      <c r="A44" s="54" t="s">
        <v>29</v>
      </c>
      <c r="B44" s="50" t="s">
        <v>46</v>
      </c>
      <c r="C44" s="10" t="s">
        <v>31</v>
      </c>
      <c r="D44" s="51" t="s">
        <v>55</v>
      </c>
      <c r="E44" s="55"/>
      <c r="F44" s="56">
        <f>SUM(F43:F43)</f>
        <v>10499</v>
      </c>
      <c r="G44" s="53">
        <f t="shared" si="0"/>
        <v>524.95</v>
      </c>
      <c r="H44" s="53">
        <f t="shared" si="1"/>
        <v>11023.95</v>
      </c>
      <c r="I44" s="66"/>
      <c r="J44" s="67"/>
      <c r="K44" s="67"/>
      <c r="L44" s="67"/>
    </row>
    <row r="45" s="19" customFormat="1" ht="45" spans="1:12">
      <c r="A45" s="54" t="s">
        <v>29</v>
      </c>
      <c r="B45" s="50" t="s">
        <v>47</v>
      </c>
      <c r="C45" s="10" t="s">
        <v>31</v>
      </c>
      <c r="D45" s="51" t="s">
        <v>55</v>
      </c>
      <c r="E45" s="55"/>
      <c r="F45" s="56">
        <f>SUM(F44:F44)</f>
        <v>10499</v>
      </c>
      <c r="G45" s="53">
        <f t="shared" si="0"/>
        <v>524.95</v>
      </c>
      <c r="H45" s="53">
        <f t="shared" si="1"/>
        <v>11023.95</v>
      </c>
      <c r="I45" s="66"/>
      <c r="J45" s="67"/>
      <c r="K45" s="67"/>
      <c r="L45" s="67"/>
    </row>
    <row r="46" s="19" customFormat="1" ht="15" spans="1:12">
      <c r="A46" s="57" t="s">
        <v>56</v>
      </c>
      <c r="B46" s="58"/>
      <c r="C46" s="58"/>
      <c r="D46" s="51"/>
      <c r="E46" s="58"/>
      <c r="F46" s="10">
        <f>SUM(F8:F45)</f>
        <v>126000</v>
      </c>
      <c r="G46" s="53">
        <f t="shared" si="0"/>
        <v>6300</v>
      </c>
      <c r="H46" s="53">
        <f t="shared" si="1"/>
        <v>132300</v>
      </c>
      <c r="I46" s="70"/>
      <c r="J46" s="70"/>
      <c r="K46" s="70"/>
      <c r="L46" s="70"/>
    </row>
  </sheetData>
  <mergeCells count="28">
    <mergeCell ref="A1:L1"/>
    <mergeCell ref="A2:L2"/>
    <mergeCell ref="E3:F3"/>
    <mergeCell ref="E4:F4"/>
    <mergeCell ref="A8:A14"/>
    <mergeCell ref="A18:A22"/>
    <mergeCell ref="A26:A32"/>
    <mergeCell ref="A36:A42"/>
    <mergeCell ref="B8:B14"/>
    <mergeCell ref="B18:B22"/>
    <mergeCell ref="B26:B32"/>
    <mergeCell ref="B36:B42"/>
    <mergeCell ref="C8:C14"/>
    <mergeCell ref="C18:C22"/>
    <mergeCell ref="C26:C32"/>
    <mergeCell ref="C36:C42"/>
    <mergeCell ref="D8:D14"/>
    <mergeCell ref="D18:D22"/>
    <mergeCell ref="D26:D32"/>
    <mergeCell ref="D36:D42"/>
    <mergeCell ref="I8:I25"/>
    <mergeCell ref="I26:I45"/>
    <mergeCell ref="J8:J25"/>
    <mergeCell ref="J26:J45"/>
    <mergeCell ref="K8:K25"/>
    <mergeCell ref="K26:K45"/>
    <mergeCell ref="L8:L25"/>
    <mergeCell ref="L26:L45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topLeftCell="A16" workbookViewId="0">
      <selection activeCell="A40" sqref="A40"/>
    </sheetView>
  </sheetViews>
  <sheetFormatPr defaultColWidth="9" defaultRowHeight="13.5" outlineLevelCol="2"/>
  <cols>
    <col min="1" max="1" width="30.25" customWidth="1"/>
    <col min="2" max="2" width="22.125" customWidth="1"/>
    <col min="3" max="3" width="31.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57</v>
      </c>
      <c r="B2" s="6"/>
      <c r="C2" s="7"/>
    </row>
    <row r="3" s="1" customFormat="1" ht="60.75" spans="1:3">
      <c r="A3" s="5" t="s">
        <v>58</v>
      </c>
      <c r="B3" s="8" t="s">
        <v>59</v>
      </c>
      <c r="C3" s="9"/>
    </row>
    <row r="4" s="1" customFormat="1" ht="15.75" spans="1:3">
      <c r="A4" s="5" t="s">
        <v>60</v>
      </c>
      <c r="B4" s="10" t="s">
        <v>31</v>
      </c>
      <c r="C4" s="9"/>
    </row>
    <row r="5" s="1" customFormat="1" ht="108" customHeight="1" spans="1:3">
      <c r="A5" s="5" t="s">
        <v>61</v>
      </c>
      <c r="B5" s="11" t="s">
        <v>62</v>
      </c>
      <c r="C5" s="12" t="s">
        <v>63</v>
      </c>
    </row>
    <row r="6" s="1" customFormat="1" ht="14.25" spans="1:3">
      <c r="A6" s="5" t="s">
        <v>64</v>
      </c>
      <c r="B6" s="13" t="s">
        <v>65</v>
      </c>
      <c r="C6" s="14" t="s">
        <v>34</v>
      </c>
    </row>
    <row r="7" s="1" customFormat="1" ht="123" customHeight="1" spans="1:3">
      <c r="A7" s="5" t="s">
        <v>66</v>
      </c>
      <c r="B7" s="13"/>
      <c r="C7" s="14"/>
    </row>
    <row r="8" s="1" customFormat="1" ht="14.25" spans="1:3">
      <c r="A8" s="5" t="s">
        <v>67</v>
      </c>
      <c r="B8" s="15" t="s">
        <v>37</v>
      </c>
      <c r="C8" s="16" t="s">
        <v>68</v>
      </c>
    </row>
    <row r="9" s="1" customFormat="1" ht="14.25" spans="1:3">
      <c r="A9" s="5" t="s">
        <v>69</v>
      </c>
      <c r="B9" s="17" t="s">
        <v>70</v>
      </c>
      <c r="C9" s="9" t="s">
        <v>71</v>
      </c>
    </row>
    <row r="10" s="1" customFormat="1" ht="14.25" spans="1:3">
      <c r="A10" s="5" t="s">
        <v>72</v>
      </c>
      <c r="B10" s="17" t="s">
        <v>73</v>
      </c>
      <c r="C10" s="9"/>
    </row>
    <row r="11" s="1" customFormat="1" ht="14.25" spans="1:3">
      <c r="A11" s="5" t="s">
        <v>74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57</v>
      </c>
      <c r="B14" s="6"/>
      <c r="C14" s="7"/>
    </row>
    <row r="15" s="1" customFormat="1" ht="75.75" spans="1:3">
      <c r="A15" s="5" t="s">
        <v>58</v>
      </c>
      <c r="B15" s="8" t="s">
        <v>75</v>
      </c>
      <c r="C15" s="9"/>
    </row>
    <row r="16" s="1" customFormat="1" ht="15.75" spans="1:3">
      <c r="A16" s="5" t="s">
        <v>60</v>
      </c>
      <c r="B16" s="10" t="s">
        <v>31</v>
      </c>
      <c r="C16" s="9"/>
    </row>
    <row r="17" s="1" customFormat="1" ht="108" customHeight="1" spans="1:3">
      <c r="A17" s="5" t="s">
        <v>61</v>
      </c>
      <c r="B17" s="11" t="s">
        <v>62</v>
      </c>
      <c r="C17" s="12" t="s">
        <v>63</v>
      </c>
    </row>
    <row r="18" s="1" customFormat="1" ht="14.25" spans="1:3">
      <c r="A18" s="5" t="s">
        <v>64</v>
      </c>
      <c r="B18" s="13" t="s">
        <v>65</v>
      </c>
      <c r="C18" s="14" t="s">
        <v>52</v>
      </c>
    </row>
    <row r="19" s="1" customFormat="1" ht="123" customHeight="1" spans="1:3">
      <c r="A19" s="5" t="s">
        <v>66</v>
      </c>
      <c r="B19" s="13"/>
      <c r="C19" s="14"/>
    </row>
    <row r="20" s="1" customFormat="1" ht="14.25" spans="1:3">
      <c r="A20" s="5" t="s">
        <v>67</v>
      </c>
      <c r="B20" s="15" t="s">
        <v>37</v>
      </c>
      <c r="C20" s="16" t="s">
        <v>68</v>
      </c>
    </row>
    <row r="21" s="1" customFormat="1" ht="14.25" spans="1:3">
      <c r="A21" s="5" t="s">
        <v>69</v>
      </c>
      <c r="B21" s="17" t="s">
        <v>76</v>
      </c>
      <c r="C21" s="9" t="s">
        <v>71</v>
      </c>
    </row>
    <row r="22" s="1" customFormat="1" ht="14.25" spans="1:3">
      <c r="A22" s="5" t="s">
        <v>72</v>
      </c>
      <c r="B22" s="17" t="s">
        <v>77</v>
      </c>
      <c r="C22" s="9"/>
    </row>
    <row r="23" s="1" customFormat="1" ht="14.25" spans="1:3">
      <c r="A23" s="5" t="s">
        <v>74</v>
      </c>
      <c r="B23" s="17"/>
      <c r="C23" s="18"/>
    </row>
    <row r="26" spans="1:1">
      <c r="A26" s="71" t="s">
        <v>78</v>
      </c>
    </row>
    <row r="27" spans="1:1">
      <c r="A27" s="71" t="s">
        <v>79</v>
      </c>
    </row>
    <row r="28" spans="1:1">
      <c r="A28" s="71" t="s">
        <v>80</v>
      </c>
    </row>
    <row r="29" spans="1:1">
      <c r="A29" s="71" t="s">
        <v>81</v>
      </c>
    </row>
    <row r="30" spans="1:1">
      <c r="A30" s="71" t="s">
        <v>82</v>
      </c>
    </row>
    <row r="31" spans="1:1">
      <c r="A31" s="71" t="s">
        <v>83</v>
      </c>
    </row>
    <row r="32" spans="1:1">
      <c r="A32" s="71" t="s">
        <v>84</v>
      </c>
    </row>
    <row r="33" spans="1:1">
      <c r="A33" s="71" t="s">
        <v>79</v>
      </c>
    </row>
    <row r="34" spans="1:1">
      <c r="A34" s="71" t="s">
        <v>79</v>
      </c>
    </row>
    <row r="35" spans="1:1">
      <c r="A35" s="71" t="s">
        <v>80</v>
      </c>
    </row>
    <row r="36" spans="1:1">
      <c r="A36" s="71" t="s">
        <v>81</v>
      </c>
    </row>
    <row r="37" spans="1:1">
      <c r="A37" s="71" t="s">
        <v>82</v>
      </c>
    </row>
    <row r="38" spans="1:1">
      <c r="A38" s="71" t="s">
        <v>83</v>
      </c>
    </row>
    <row r="39" spans="1:1">
      <c r="A39" s="71" t="s">
        <v>84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2025-04-30T14:10:15Z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09033D56B26F4584BD5EB5404FA13988_12</vt:lpwstr>
  </property>
</Properties>
</file>