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<sst xmlns="http://schemas.openxmlformats.org/spreadsheetml/2006/main" count="53" uniqueCount="51">
  <si>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</si>
  <si>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</si>
  <si>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</si>
  <si>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SF1553060302072 益达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</si>
  <si>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</si>
  <si>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</si>
  <si>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</si>
  <si>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</si>
  <si>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</si>
  <si>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</si>
  <si>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</si>
  <si>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</si>
  <si>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</si>
  <si>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</si>
  <si>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</si>
  <si>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</si>
  <si>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</si>
  <si>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</si>
  <si>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</si>
  <si>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</si>
  <si>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</si>
  <si>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</si>
  <si>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</si>
  <si>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</si>
  <si>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</si>
  <si>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</si>
  <si>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</si>
  <si>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</si>
  <si>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</si>
  <si>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</si>
  <si>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</si>
  <si>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</si>
  <si>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</si>
  <si>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</si>
  <si>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</si>
  <si>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</si>
  <si>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S25060327</t>
  </si>
  <si>
    <t>JUSTJEANS</t>
  </si>
  <si>
    <t>Style Code.(款号)</t>
  </si>
  <si>
    <t>173088+175985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</si>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</sst>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187325</xdr:rowOff>
    </xdr:from>
    <xdr:to>
      <xdr:col>1</xdr:col>
      <xdr:colOff>1887855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441325"/>
          <a:ext cx="181927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K11" sqref="K11"/>
    </sheetView>
  </sheetViews>
  <sheetFormatPr defaultColWidth="9" defaultRowHeight="13.5"/>
  <cols>
    <col min="1" max="1" width="25.275" customWidth="1"/>
    <col min="2" max="2" width="14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45824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62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3" t="s">
        <v>13</v>
      </c>
      <c r="K7" s="63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4" t="s">
        <v>24</v>
      </c>
      <c r="J8" s="65" t="s">
        <v>25</v>
      </c>
      <c r="K8" s="65" t="s">
        <v>26</v>
      </c>
      <c r="L8" s="35" t="s">
        <v>27</v>
      </c>
    </row>
    <row r="9" ht="24" customHeight="1" spans="1:12">
      <c r="A9" s="39" t="s">
        <v>28</v>
      </c>
      <c r="B9" s="40">
        <v>173088</v>
      </c>
      <c r="C9" s="41" t="s">
        <v>29</v>
      </c>
      <c r="D9" s="42"/>
      <c r="E9" s="43"/>
      <c r="F9" s="44">
        <v>2730</v>
      </c>
      <c r="G9" s="45">
        <f>F9*0.02</f>
        <v>54.6</v>
      </c>
      <c r="H9" s="45">
        <f>F9+G9</f>
        <v>2784.6</v>
      </c>
      <c r="I9" s="45" t="s">
        <v>30</v>
      </c>
      <c r="J9" s="66">
        <v>3</v>
      </c>
      <c r="K9" s="66">
        <v>3.5</v>
      </c>
      <c r="L9" s="45" t="s">
        <v>31</v>
      </c>
    </row>
    <row r="10" ht="24" customHeight="1" spans="1:12">
      <c r="A10" s="39" t="s">
        <v>28</v>
      </c>
      <c r="B10" s="46">
        <v>175985</v>
      </c>
      <c r="C10" s="41" t="s">
        <v>29</v>
      </c>
      <c r="D10" s="43"/>
      <c r="E10" s="43"/>
      <c r="F10" s="44">
        <v>9548</v>
      </c>
      <c r="G10" s="45">
        <f>F10*0.02</f>
        <v>190.96</v>
      </c>
      <c r="H10" s="45">
        <f>F10+G10</f>
        <v>9738.96</v>
      </c>
      <c r="I10" s="45"/>
      <c r="J10" s="66"/>
      <c r="K10" s="66"/>
      <c r="L10" s="45"/>
    </row>
    <row r="11" ht="24" customHeight="1" spans="1:12">
      <c r="A11" s="39"/>
      <c r="B11" s="46"/>
      <c r="C11" s="41"/>
      <c r="D11" s="43"/>
      <c r="E11" s="43"/>
      <c r="F11" s="44"/>
      <c r="G11" s="45"/>
      <c r="H11" s="45"/>
      <c r="I11" s="53"/>
      <c r="J11" s="67"/>
      <c r="K11" s="67"/>
      <c r="L11" s="53"/>
    </row>
    <row r="12" ht="24" customHeight="1" spans="1:12">
      <c r="A12" s="39"/>
      <c r="B12" s="47"/>
      <c r="C12" s="41"/>
      <c r="D12" s="43"/>
      <c r="E12" s="43"/>
      <c r="F12" s="44"/>
      <c r="G12" s="45"/>
      <c r="H12" s="45"/>
      <c r="I12" s="53"/>
      <c r="J12" s="67"/>
      <c r="K12" s="67"/>
      <c r="L12" s="53"/>
    </row>
    <row r="13" ht="24" customHeight="1" spans="1:12">
      <c r="A13" s="39"/>
      <c r="B13" s="46"/>
      <c r="C13" s="41"/>
      <c r="D13" s="43"/>
      <c r="E13" s="43"/>
      <c r="F13" s="44"/>
      <c r="G13" s="45"/>
      <c r="H13" s="45"/>
      <c r="I13" s="53"/>
      <c r="J13" s="67"/>
      <c r="K13" s="67"/>
      <c r="L13" s="53"/>
    </row>
    <row r="14" ht="24" customHeight="1" spans="1:12">
      <c r="A14" s="39"/>
      <c r="B14" s="46"/>
      <c r="C14" s="41"/>
      <c r="D14" s="43"/>
      <c r="E14" s="43"/>
      <c r="F14" s="44"/>
      <c r="G14" s="45"/>
      <c r="H14" s="45"/>
      <c r="I14" s="53"/>
      <c r="J14" s="67"/>
      <c r="K14" s="67"/>
      <c r="L14" s="53"/>
    </row>
    <row r="15" ht="24" customHeight="1" spans="1:12">
      <c r="A15" s="39"/>
      <c r="B15" s="46"/>
      <c r="C15" s="41"/>
      <c r="D15" s="43"/>
      <c r="E15" s="43"/>
      <c r="F15" s="44"/>
      <c r="G15" s="45"/>
      <c r="H15" s="45"/>
      <c r="I15" s="53"/>
      <c r="J15" s="67"/>
      <c r="K15" s="67"/>
      <c r="L15" s="53"/>
    </row>
    <row r="16" ht="24" customHeight="1" spans="1:12">
      <c r="A16" s="39"/>
      <c r="B16" s="46"/>
      <c r="C16" s="41"/>
      <c r="D16" s="43"/>
      <c r="E16" s="43"/>
      <c r="F16" s="44"/>
      <c r="G16" s="45"/>
      <c r="H16" s="45"/>
      <c r="I16" s="53"/>
      <c r="J16" s="67"/>
      <c r="K16" s="67"/>
      <c r="L16" s="53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5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5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5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5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5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5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5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5"/>
    </row>
    <row r="25" ht="24" customHeight="1" spans="1:12">
      <c r="A25" s="54"/>
      <c r="B25" s="55"/>
      <c r="C25" s="56"/>
      <c r="D25" s="57"/>
      <c r="E25" s="43"/>
      <c r="F25" s="58"/>
      <c r="G25" s="51"/>
      <c r="H25" s="51"/>
      <c r="I25" s="51"/>
      <c r="J25" s="51"/>
      <c r="K25" s="51"/>
      <c r="L25" s="43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3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3"/>
    </row>
    <row r="28" ht="15" spans="1:12">
      <c r="A28" s="43" t="s">
        <v>32</v>
      </c>
      <c r="B28" s="60"/>
      <c r="C28" s="60"/>
      <c r="D28" s="60"/>
      <c r="E28" s="51"/>
      <c r="F28" s="61">
        <f>SUM(F9:F27)</f>
        <v>12278</v>
      </c>
      <c r="G28" s="61">
        <f>SUM(G9:G27)</f>
        <v>245.56</v>
      </c>
      <c r="H28" s="61">
        <f>SUM(H9:H27)</f>
        <v>12523.56</v>
      </c>
      <c r="I28" s="61" t="str">
        <f>I9</f>
        <v>1-1</v>
      </c>
      <c r="J28" s="68">
        <f>SUM(J9:J27)</f>
        <v>3</v>
      </c>
      <c r="K28" s="68">
        <f>SUM(K9:K27)</f>
        <v>3.5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F4" sqref="F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JJW-WL-001-EF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箱单!F28</f>
        <v>12278</v>
      </c>
      <c r="C7" s="13"/>
    </row>
    <row r="8" ht="41" customHeight="1" spans="1:3">
      <c r="A8" s="4" t="s">
        <v>45</v>
      </c>
      <c r="B8" s="10" t="str">
        <f>箱单!L9</f>
        <v>35*25*25</v>
      </c>
      <c r="C8" s="14" t="s">
        <v>46</v>
      </c>
    </row>
    <row r="9" ht="41" customHeight="1" spans="1:3">
      <c r="A9" s="4" t="s">
        <v>47</v>
      </c>
      <c r="B9" s="15" t="str">
        <f>箱单!K9&amp;"KG"</f>
        <v>3.5KG</v>
      </c>
      <c r="C9" s="16" t="s">
        <v>48</v>
      </c>
    </row>
    <row r="10" ht="41" customHeight="1" spans="1:3">
      <c r="A10" s="4" t="s">
        <v>49</v>
      </c>
      <c r="B10" s="12" t="str">
        <f>箱单!J9&amp;"KG"</f>
        <v>3KG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2025-06-16T02:58:53Z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6142A583BF5F44B9AFB2DD88F0903D60_13</vt:lpwstr>
  </property>
</Properties>
</file>