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<sst xmlns="http://schemas.openxmlformats.org/spreadsheetml/2006/main" count="79" uniqueCount="50">
  <si>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</si>
  <si>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</si>
  <si>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indexed="8"/>
        <rFont val="宋体"/>
        <charset val="134"/>
      </rPr>
      <t>快递单号</t>
    </r>
    <r>
      <rPr>
        <b/>
        <sz val="15"/>
        <color indexed="8"/>
        <rFont val="Calibri"/>
        <charset val="134"/>
      </rPr>
      <t>:</t>
    </r>
  </si>
  <si>
    <t>上海办中通73553571937126</t>
  </si>
  <si>
    <t>ORDER NR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</si>
  <si>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</si>
  <si>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</si>
  <si>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</si>
  <si>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</si>
  <si>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</si>
  <si>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</si>
  <si>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</si>
  <si>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</si>
  <si>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</si>
  <si>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</si>
  <si>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</si>
  <si>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</si>
  <si>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</si>
  <si>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</si>
  <si>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</si>
  <si>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</si>
  <si>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</si>
  <si>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</si>
  <si>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</si>
  <si>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</si>
  <si>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P25050293</t>
  </si>
  <si>
    <t xml:space="preserve">21 AULTH09845                                     </t>
  </si>
  <si>
    <t xml:space="preserve">S25050134 </t>
  </si>
  <si>
    <t xml:space="preserve">F5563AX                                                                                             </t>
  </si>
  <si>
    <t>35*22*25</t>
  </si>
  <si>
    <t xml:space="preserve">F6415AX                                                                                             </t>
  </si>
  <si>
    <t>总计</t>
  </si>
  <si>
    <t>颜色</t>
  </si>
  <si>
    <t>尺码</t>
  </si>
  <si>
    <t>生产数</t>
  </si>
  <si>
    <t>PO号</t>
  </si>
  <si>
    <t>款号</t>
  </si>
  <si>
    <t>BK27 - BLACK</t>
  </si>
  <si>
    <t>XS</t>
  </si>
  <si>
    <t>无价格</t>
  </si>
  <si>
    <t>F5563AX</t>
  </si>
  <si>
    <t>S</t>
  </si>
  <si>
    <t>M</t>
  </si>
  <si>
    <t>L</t>
  </si>
  <si>
    <t>XL</t>
  </si>
  <si>
    <t>有价格</t>
  </si>
  <si>
    <t>BG749 0 VIZON</t>
  </si>
  <si>
    <t>1645840</t>
  </si>
  <si>
    <t>F6415AX</t>
  </si>
  <si>
    <t>1645844,1645845,1645846,1645847,1645848,1645849,1645850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</si>
</sst>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);[Red]\(0.00\)"/>
  </numFmts>
  <fonts count="38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indexed="8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b/>
      <sz val="11"/>
      <name val="宋体"/>
      <charset val="134"/>
    </font>
    <font>
      <b/>
      <sz val="10"/>
      <color indexed="63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5" borderId="9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6" borderId="10" applyNumberFormat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6" fillId="0" borderId="0">
      <alignment vertical="center"/>
    </xf>
  </cellStyleXfs>
  <cellXfs count="5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 wrapText="1"/>
    </xf>
    <xf numFmtId="177" fontId="13" fillId="0" borderId="1" xfId="0" applyNumberFormat="1" applyFont="1" applyBorder="1" applyAlignment="1">
      <alignment horizontal="center" vertical="center"/>
    </xf>
    <xf numFmtId="0" fontId="14" fillId="0" borderId="2" xfId="0" applyNumberFormat="1" applyFont="1" applyBorder="1" applyAlignment="1">
      <alignment horizontal="center" vertical="center" wrapText="1"/>
    </xf>
    <xf numFmtId="0" fontId="14" fillId="0" borderId="1" xfId="0" applyNumberFormat="1" applyFont="1" applyBorder="1" applyAlignment="1">
      <alignment horizontal="center" vertical="center"/>
    </xf>
    <xf numFmtId="177" fontId="13" fillId="2" borderId="1" xfId="0" applyNumberFormat="1" applyFont="1" applyFill="1" applyBorder="1" applyAlignment="1">
      <alignment horizontal="center" vertical="center"/>
    </xf>
    <xf numFmtId="0" fontId="15" fillId="0" borderId="2" xfId="0" applyNumberFormat="1" applyFont="1" applyBorder="1" applyAlignment="1">
      <alignment horizontal="center" vertical="center"/>
    </xf>
    <xf numFmtId="0" fontId="14" fillId="0" borderId="2" xfId="0" applyNumberFormat="1" applyFont="1" applyBorder="1" applyAlignment="1">
      <alignment horizontal="center" vertical="center"/>
    </xf>
    <xf numFmtId="0" fontId="14" fillId="0" borderId="4" xfId="0" applyNumberFormat="1" applyFont="1" applyBorder="1" applyAlignment="1">
      <alignment horizontal="center" vertical="center" wrapText="1"/>
    </xf>
    <xf numFmtId="0" fontId="15" fillId="0" borderId="4" xfId="0" applyNumberFormat="1" applyFont="1" applyBorder="1" applyAlignment="1">
      <alignment horizontal="center" vertical="center"/>
    </xf>
    <xf numFmtId="0" fontId="14" fillId="0" borderId="4" xfId="0" applyNumberFormat="1" applyFont="1" applyBorder="1" applyAlignment="1">
      <alignment horizontal="center" vertical="center"/>
    </xf>
    <xf numFmtId="0" fontId="14" fillId="0" borderId="3" xfId="0" applyNumberFormat="1" applyFont="1" applyBorder="1" applyAlignment="1">
      <alignment horizontal="center" vertical="center" wrapText="1"/>
    </xf>
    <xf numFmtId="0" fontId="15" fillId="0" borderId="3" xfId="0" applyNumberFormat="1" applyFont="1" applyBorder="1" applyAlignment="1">
      <alignment horizontal="center" vertical="center"/>
    </xf>
    <xf numFmtId="0" fontId="14" fillId="0" borderId="3" xfId="0" applyNumberFormat="1" applyFont="1" applyBorder="1" applyAlignment="1">
      <alignment horizontal="center" vertical="center"/>
    </xf>
    <xf numFmtId="177" fontId="0" fillId="0" borderId="0" xfId="0" applyNumberFormat="1">
      <alignment vertical="center"/>
    </xf>
    <xf numFmtId="49" fontId="16" fillId="0" borderId="2" xfId="0" applyNumberFormat="1" applyFont="1" applyFill="1" applyBorder="1" applyAlignment="1">
      <alignment horizontal="center" vertical="center" wrapText="1"/>
    </xf>
    <xf numFmtId="49" fontId="16" fillId="0" borderId="1" xfId="0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49" fontId="16" fillId="0" borderId="4" xfId="0" applyNumberFormat="1" applyFont="1" applyFill="1" applyBorder="1" applyAlignment="1">
      <alignment horizontal="center" vertical="center" wrapText="1"/>
    </xf>
    <xf numFmtId="49" fontId="16" fillId="0" borderId="3" xfId="0" applyNumberFormat="1" applyFont="1" applyFill="1" applyBorder="1" applyAlignment="1">
      <alignment horizontal="center" vertical="center" wrapText="1"/>
    </xf>
    <xf numFmtId="178" fontId="9" fillId="0" borderId="1" xfId="49" applyNumberFormat="1" applyFont="1" applyFill="1" applyBorder="1" applyAlignment="1">
      <alignment horizontal="center" vertical="center" wrapText="1"/>
    </xf>
    <xf numFmtId="178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8"/>
  <sheetViews>
    <sheetView tabSelected="1" zoomScale="145" zoomScaleNormal="145" workbookViewId="0">
      <selection activeCell="K10" sqref="A1:K10"/>
    </sheetView>
  </sheetViews>
  <sheetFormatPr defaultColWidth="9" defaultRowHeight="13.5"/>
  <cols>
    <col min="1" max="1" width="16.625" style="1" customWidth="1"/>
    <col min="2" max="2" width="25" style="1" customWidth="1"/>
    <col min="3" max="3" width="15.625" style="1" customWidth="1"/>
    <col min="4" max="4" width="14" style="1" customWidth="1"/>
    <col min="5" max="7" width="9" style="1"/>
    <col min="8" max="8" width="9" style="2"/>
    <col min="9" max="10" width="9" style="1"/>
    <col min="11" max="11" width="14.375" style="1" customWidth="1"/>
    <col min="12" max="16384" width="9" style="1"/>
  </cols>
  <sheetData>
    <row r="1" ht="25.5" spans="1:11">
      <c r="A1" s="3" t="s">
        <v>0</v>
      </c>
      <c r="B1" s="4"/>
      <c r="C1" s="4"/>
      <c r="D1" s="5"/>
      <c r="E1" s="4"/>
      <c r="F1" s="4"/>
      <c r="G1" s="4"/>
      <c r="H1" s="6"/>
      <c r="I1" s="4"/>
      <c r="J1" s="4"/>
      <c r="K1" s="4"/>
    </row>
    <row r="2" ht="15" spans="1:11">
      <c r="A2" s="7" t="s">
        <v>1</v>
      </c>
      <c r="B2" s="7"/>
      <c r="C2" s="7"/>
      <c r="D2" s="7"/>
      <c r="E2" s="8">
        <v>45789</v>
      </c>
      <c r="F2" s="8"/>
      <c r="G2" s="8"/>
      <c r="H2" s="9"/>
      <c r="I2" s="8"/>
      <c r="J2" s="8"/>
      <c r="K2" s="8"/>
    </row>
    <row r="3" customHeight="1" spans="1:11">
      <c r="A3" s="10" t="s">
        <v>2</v>
      </c>
      <c r="B3" s="11"/>
      <c r="C3" s="11"/>
      <c r="D3" s="11"/>
      <c r="E3" s="12" t="s">
        <v>3</v>
      </c>
      <c r="F3" s="13"/>
      <c r="G3" s="13"/>
      <c r="H3" s="12"/>
      <c r="I3" s="13"/>
      <c r="J3" s="13"/>
      <c r="K3" s="13"/>
    </row>
    <row r="4" customHeight="1" spans="1:11">
      <c r="A4" s="11"/>
      <c r="B4" s="11"/>
      <c r="C4" s="11"/>
      <c r="D4" s="11"/>
      <c r="E4" s="13"/>
      <c r="F4" s="13"/>
      <c r="G4" s="13"/>
      <c r="H4" s="12"/>
      <c r="I4" s="13"/>
      <c r="J4" s="13"/>
      <c r="K4" s="13"/>
    </row>
    <row r="5" ht="15" spans="1:11">
      <c r="A5" s="7"/>
      <c r="B5" s="7"/>
      <c r="C5" s="7"/>
      <c r="D5" s="14"/>
      <c r="E5" s="15"/>
      <c r="F5" s="16"/>
      <c r="G5" s="15"/>
      <c r="H5" s="17"/>
      <c r="I5" s="15"/>
      <c r="J5" s="15"/>
      <c r="K5" s="15"/>
    </row>
    <row r="6" ht="25.5" spans="1:11">
      <c r="A6" s="18" t="s">
        <v>4</v>
      </c>
      <c r="B6" s="19" t="s">
        <v>5</v>
      </c>
      <c r="C6" s="20" t="s">
        <v>6</v>
      </c>
      <c r="D6" s="20" t="s">
        <v>6</v>
      </c>
      <c r="E6" s="21" t="s">
        <v>7</v>
      </c>
      <c r="F6" s="21" t="s">
        <v>8</v>
      </c>
      <c r="G6" s="21" t="s">
        <v>9</v>
      </c>
      <c r="H6" s="20" t="s">
        <v>10</v>
      </c>
      <c r="I6" s="53" t="s">
        <v>11</v>
      </c>
      <c r="J6" s="53" t="s">
        <v>12</v>
      </c>
      <c r="K6" s="19" t="s">
        <v>13</v>
      </c>
    </row>
    <row r="7" ht="24.75" spans="1:11">
      <c r="A7" s="22" t="s">
        <v>14</v>
      </c>
      <c r="B7" s="23" t="s">
        <v>15</v>
      </c>
      <c r="C7" s="24" t="s">
        <v>16</v>
      </c>
      <c r="D7" s="25" t="s">
        <v>17</v>
      </c>
      <c r="E7" s="26" t="s">
        <v>18</v>
      </c>
      <c r="F7" s="26" t="s">
        <v>19</v>
      </c>
      <c r="G7" s="26" t="s">
        <v>20</v>
      </c>
      <c r="H7" s="27" t="s">
        <v>21</v>
      </c>
      <c r="I7" s="54" t="s">
        <v>22</v>
      </c>
      <c r="J7" s="54" t="s">
        <v>23</v>
      </c>
      <c r="K7" s="23" t="s">
        <v>24</v>
      </c>
    </row>
    <row r="8" ht="15" spans="1:11">
      <c r="A8" s="28" t="s">
        <v>25</v>
      </c>
      <c r="B8" s="29" t="s">
        <v>26</v>
      </c>
      <c r="C8" s="29" t="s">
        <v>27</v>
      </c>
      <c r="D8" s="30" t="s">
        <v>28</v>
      </c>
      <c r="E8" s="31">
        <v>3810</v>
      </c>
      <c r="F8" s="28"/>
      <c r="G8" s="31">
        <v>3934</v>
      </c>
      <c r="H8" s="32">
        <v>1</v>
      </c>
      <c r="I8" s="28"/>
      <c r="J8" s="31">
        <v>10.5</v>
      </c>
      <c r="K8" s="31" t="s">
        <v>29</v>
      </c>
    </row>
    <row r="9" ht="15" spans="1:11">
      <c r="A9" s="33"/>
      <c r="B9" s="34"/>
      <c r="C9" s="34"/>
      <c r="D9" s="30" t="s">
        <v>30</v>
      </c>
      <c r="E9" s="31">
        <v>5788</v>
      </c>
      <c r="F9" s="33"/>
      <c r="G9" s="31">
        <v>5954</v>
      </c>
      <c r="H9" s="32"/>
      <c r="I9" s="33"/>
      <c r="J9" s="31"/>
      <c r="K9" s="31"/>
    </row>
    <row r="10" spans="1:11">
      <c r="A10" s="31" t="s">
        <v>31</v>
      </c>
      <c r="B10" s="31"/>
      <c r="C10" s="31"/>
      <c r="D10" s="31"/>
      <c r="E10" s="31">
        <f>SUM(E8:E9)</f>
        <v>9598</v>
      </c>
      <c r="F10" s="31"/>
      <c r="G10" s="31">
        <f>SUM(G8:G9)</f>
        <v>9888</v>
      </c>
      <c r="H10" s="32">
        <f>SUM(H8:H9)</f>
        <v>1</v>
      </c>
      <c r="I10" s="31"/>
      <c r="J10" s="31">
        <v>10.5</v>
      </c>
      <c r="K10" s="31"/>
    </row>
    <row r="13" spans="1:7">
      <c r="A13" s="31" t="s">
        <v>32</v>
      </c>
      <c r="B13" s="31" t="s">
        <v>33</v>
      </c>
      <c r="C13" s="35" t="s">
        <v>18</v>
      </c>
      <c r="D13" s="35" t="s">
        <v>34</v>
      </c>
      <c r="E13" s="31"/>
      <c r="F13" s="31" t="s">
        <v>35</v>
      </c>
      <c r="G13" s="31" t="s">
        <v>36</v>
      </c>
    </row>
    <row r="14" ht="15" spans="1:7">
      <c r="A14" s="36" t="s">
        <v>37</v>
      </c>
      <c r="B14" s="37" t="s">
        <v>38</v>
      </c>
      <c r="C14" s="35">
        <v>80</v>
      </c>
      <c r="D14" s="38">
        <f t="shared" ref="D14:D23" si="0">C14*1.03+1</f>
        <v>83.4</v>
      </c>
      <c r="E14" s="39" t="s">
        <v>39</v>
      </c>
      <c r="F14" s="39">
        <v>1645839</v>
      </c>
      <c r="G14" s="40" t="s">
        <v>40</v>
      </c>
    </row>
    <row r="15" ht="15" spans="1:7">
      <c r="A15" s="41"/>
      <c r="B15" s="37" t="s">
        <v>41</v>
      </c>
      <c r="C15" s="35">
        <v>120</v>
      </c>
      <c r="D15" s="38">
        <f t="shared" si="0"/>
        <v>124.6</v>
      </c>
      <c r="E15" s="42"/>
      <c r="F15" s="42"/>
      <c r="G15" s="43"/>
    </row>
    <row r="16" ht="15" spans="1:7">
      <c r="A16" s="41"/>
      <c r="B16" s="37" t="s">
        <v>42</v>
      </c>
      <c r="C16" s="35">
        <v>110</v>
      </c>
      <c r="D16" s="38">
        <f t="shared" si="0"/>
        <v>114.3</v>
      </c>
      <c r="E16" s="42"/>
      <c r="F16" s="42"/>
      <c r="G16" s="43"/>
    </row>
    <row r="17" ht="15" spans="1:7">
      <c r="A17" s="41"/>
      <c r="B17" s="37" t="s">
        <v>43</v>
      </c>
      <c r="C17" s="35">
        <v>100</v>
      </c>
      <c r="D17" s="38">
        <f t="shared" si="0"/>
        <v>104</v>
      </c>
      <c r="E17" s="42"/>
      <c r="F17" s="42"/>
      <c r="G17" s="43"/>
    </row>
    <row r="18" ht="15" spans="1:7">
      <c r="A18" s="44"/>
      <c r="B18" s="37" t="s">
        <v>44</v>
      </c>
      <c r="C18" s="35">
        <v>90</v>
      </c>
      <c r="D18" s="38">
        <f t="shared" si="0"/>
        <v>93.7</v>
      </c>
      <c r="E18" s="45"/>
      <c r="F18" s="45"/>
      <c r="G18" s="43"/>
    </row>
    <row r="19" ht="15" spans="1:7">
      <c r="A19" s="36" t="s">
        <v>37</v>
      </c>
      <c r="B19" s="37" t="s">
        <v>38</v>
      </c>
      <c r="C19" s="35">
        <v>331</v>
      </c>
      <c r="D19" s="38">
        <f t="shared" si="0"/>
        <v>341.93</v>
      </c>
      <c r="E19" s="39" t="s">
        <v>45</v>
      </c>
      <c r="F19" s="39">
        <v>1645831</v>
      </c>
      <c r="G19" s="43"/>
    </row>
    <row r="20" ht="15" spans="1:7">
      <c r="A20" s="41"/>
      <c r="B20" s="37" t="s">
        <v>41</v>
      </c>
      <c r="C20" s="35">
        <v>993</v>
      </c>
      <c r="D20" s="38">
        <f t="shared" si="0"/>
        <v>1023.79</v>
      </c>
      <c r="E20" s="42"/>
      <c r="F20" s="42"/>
      <c r="G20" s="43"/>
    </row>
    <row r="21" ht="15" spans="1:7">
      <c r="A21" s="41"/>
      <c r="B21" s="37" t="s">
        <v>42</v>
      </c>
      <c r="C21" s="35">
        <v>993</v>
      </c>
      <c r="D21" s="38">
        <f t="shared" si="0"/>
        <v>1023.79</v>
      </c>
      <c r="E21" s="42"/>
      <c r="F21" s="42"/>
      <c r="G21" s="43"/>
    </row>
    <row r="22" ht="15" spans="1:7">
      <c r="A22" s="41"/>
      <c r="B22" s="37" t="s">
        <v>43</v>
      </c>
      <c r="C22" s="35">
        <v>662</v>
      </c>
      <c r="D22" s="38">
        <f t="shared" si="0"/>
        <v>682.86</v>
      </c>
      <c r="E22" s="42"/>
      <c r="F22" s="42"/>
      <c r="G22" s="43"/>
    </row>
    <row r="23" ht="15" spans="1:7">
      <c r="A23" s="44"/>
      <c r="B23" s="37" t="s">
        <v>44</v>
      </c>
      <c r="C23" s="35">
        <v>331</v>
      </c>
      <c r="D23" s="38">
        <f t="shared" si="0"/>
        <v>341.93</v>
      </c>
      <c r="E23" s="45"/>
      <c r="F23" s="45"/>
      <c r="G23" s="46"/>
    </row>
    <row r="24" spans="1:7">
      <c r="A24" s="31" t="s">
        <v>31</v>
      </c>
      <c r="B24" s="31"/>
      <c r="C24" s="35">
        <f>SUM(C14:C23)</f>
        <v>3810</v>
      </c>
      <c r="D24" s="35">
        <f>SUM(D14:D23)</f>
        <v>3934.3</v>
      </c>
      <c r="E24" s="31"/>
      <c r="F24" s="31"/>
      <c r="G24" s="31"/>
    </row>
    <row r="25" spans="1:7">
      <c r="A25"/>
      <c r="B25"/>
      <c r="C25" s="47"/>
      <c r="D25" s="47"/>
      <c r="E25"/>
      <c r="F25"/>
      <c r="G25"/>
    </row>
    <row r="26" spans="1:7">
      <c r="A26"/>
      <c r="B26"/>
      <c r="C26" s="47"/>
      <c r="D26" s="47"/>
      <c r="E26"/>
      <c r="F26"/>
      <c r="G26"/>
    </row>
    <row r="27" spans="1:7">
      <c r="A27" s="31" t="s">
        <v>32</v>
      </c>
      <c r="B27" s="31" t="s">
        <v>33</v>
      </c>
      <c r="C27" s="35" t="s">
        <v>18</v>
      </c>
      <c r="D27" s="35" t="s">
        <v>34</v>
      </c>
      <c r="E27" s="31"/>
      <c r="F27" s="31" t="s">
        <v>35</v>
      </c>
      <c r="G27" s="31" t="s">
        <v>36</v>
      </c>
    </row>
    <row r="28" spans="1:7">
      <c r="A28" s="48" t="s">
        <v>46</v>
      </c>
      <c r="B28" s="49" t="s">
        <v>38</v>
      </c>
      <c r="C28" s="50">
        <v>164</v>
      </c>
      <c r="D28" s="38">
        <f t="shared" ref="D28:D33" si="1">C28*1.03+1</f>
        <v>169.92</v>
      </c>
      <c r="E28" s="48" t="s">
        <v>39</v>
      </c>
      <c r="F28" s="48" t="s">
        <v>47</v>
      </c>
      <c r="G28" s="48" t="s">
        <v>48</v>
      </c>
    </row>
    <row r="29" spans="1:7">
      <c r="A29" s="51"/>
      <c r="B29" s="49" t="s">
        <v>41</v>
      </c>
      <c r="C29" s="50">
        <v>164</v>
      </c>
      <c r="D29" s="38">
        <f t="shared" si="1"/>
        <v>169.92</v>
      </c>
      <c r="E29" s="51"/>
      <c r="F29" s="51"/>
      <c r="G29" s="51"/>
    </row>
    <row r="30" spans="1:7">
      <c r="A30" s="51"/>
      <c r="B30" s="49" t="s">
        <v>42</v>
      </c>
      <c r="C30" s="50">
        <v>164</v>
      </c>
      <c r="D30" s="38">
        <f t="shared" si="1"/>
        <v>169.92</v>
      </c>
      <c r="E30" s="51"/>
      <c r="F30" s="51"/>
      <c r="G30" s="51"/>
    </row>
    <row r="31" spans="1:7">
      <c r="A31" s="51"/>
      <c r="B31" s="49" t="s">
        <v>43</v>
      </c>
      <c r="C31" s="50">
        <v>164</v>
      </c>
      <c r="D31" s="38">
        <f t="shared" si="1"/>
        <v>169.92</v>
      </c>
      <c r="E31" s="51"/>
      <c r="F31" s="51"/>
      <c r="G31" s="51"/>
    </row>
    <row r="32" spans="1:7">
      <c r="A32" s="52"/>
      <c r="B32" s="49" t="s">
        <v>44</v>
      </c>
      <c r="C32" s="50">
        <v>164</v>
      </c>
      <c r="D32" s="38">
        <f t="shared" si="1"/>
        <v>169.92</v>
      </c>
      <c r="E32" s="52"/>
      <c r="F32" s="52"/>
      <c r="G32" s="51"/>
    </row>
    <row r="33" spans="1:7">
      <c r="A33" s="48" t="s">
        <v>46</v>
      </c>
      <c r="B33" s="49" t="s">
        <v>38</v>
      </c>
      <c r="C33" s="50">
        <v>552</v>
      </c>
      <c r="D33" s="38">
        <f t="shared" si="1"/>
        <v>569.56</v>
      </c>
      <c r="E33" s="48" t="s">
        <v>45</v>
      </c>
      <c r="F33" s="48" t="s">
        <v>49</v>
      </c>
      <c r="G33" s="51"/>
    </row>
    <row r="34" spans="1:7">
      <c r="A34" s="51"/>
      <c r="B34" s="49" t="s">
        <v>41</v>
      </c>
      <c r="C34" s="50">
        <v>1656</v>
      </c>
      <c r="D34" s="38">
        <f>C34*1.02</f>
        <v>1689.12</v>
      </c>
      <c r="E34" s="51"/>
      <c r="F34" s="51"/>
      <c r="G34" s="51"/>
    </row>
    <row r="35" spans="1:7">
      <c r="A35" s="51"/>
      <c r="B35" s="49" t="s">
        <v>42</v>
      </c>
      <c r="C35" s="50">
        <v>1104</v>
      </c>
      <c r="D35" s="38">
        <f t="shared" ref="D35:D37" si="2">C35*1.03+1</f>
        <v>1138.12</v>
      </c>
      <c r="E35" s="51"/>
      <c r="F35" s="51"/>
      <c r="G35" s="51"/>
    </row>
    <row r="36" spans="1:7">
      <c r="A36" s="51"/>
      <c r="B36" s="49" t="s">
        <v>43</v>
      </c>
      <c r="C36" s="50">
        <v>1104</v>
      </c>
      <c r="D36" s="38">
        <f t="shared" si="2"/>
        <v>1138.12</v>
      </c>
      <c r="E36" s="51"/>
      <c r="F36" s="51"/>
      <c r="G36" s="51"/>
    </row>
    <row r="37" spans="1:7">
      <c r="A37" s="52"/>
      <c r="B37" s="49" t="s">
        <v>44</v>
      </c>
      <c r="C37" s="50">
        <v>552</v>
      </c>
      <c r="D37" s="38">
        <f t="shared" si="2"/>
        <v>569.56</v>
      </c>
      <c r="E37" s="52"/>
      <c r="F37" s="52"/>
      <c r="G37" s="52"/>
    </row>
    <row r="38" spans="1:7">
      <c r="A38" s="31" t="s">
        <v>31</v>
      </c>
      <c r="B38" s="31"/>
      <c r="C38" s="35">
        <f>SUM(C28:C37)</f>
        <v>5788</v>
      </c>
      <c r="D38" s="35">
        <f>SUM(D28:D37)</f>
        <v>5954.08</v>
      </c>
      <c r="E38" s="31"/>
      <c r="F38" s="31"/>
      <c r="G38" s="31"/>
    </row>
  </sheetData>
  <mergeCells count="27">
    <mergeCell ref="A1:K1"/>
    <mergeCell ref="A2:D2"/>
    <mergeCell ref="E2:K2"/>
    <mergeCell ref="A8:A9"/>
    <mergeCell ref="A14:A18"/>
    <mergeCell ref="A19:A23"/>
    <mergeCell ref="A28:A32"/>
    <mergeCell ref="A33:A37"/>
    <mergeCell ref="B8:B9"/>
    <mergeCell ref="C8:C9"/>
    <mergeCell ref="E14:E18"/>
    <mergeCell ref="E19:E23"/>
    <mergeCell ref="E28:E32"/>
    <mergeCell ref="E33:E37"/>
    <mergeCell ref="F8:F9"/>
    <mergeCell ref="F14:F18"/>
    <mergeCell ref="F19:F23"/>
    <mergeCell ref="F28:F32"/>
    <mergeCell ref="F33:F37"/>
    <mergeCell ref="G14:G23"/>
    <mergeCell ref="G28:G37"/>
    <mergeCell ref="H8:H9"/>
    <mergeCell ref="I8:I9"/>
    <mergeCell ref="J8:J9"/>
    <mergeCell ref="K8:K9"/>
    <mergeCell ref="A3:D4"/>
    <mergeCell ref="E3:K4"/>
  </mergeCells>
  <pageMargins left="0.7" right="0.7" top="0.75" bottom="0.75" header="0.3" footer="0.3"/>
  <pageSetup paperSize="9" scale="18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2025-05-12T04:43:25Z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F904B4151EEF4B8ABA30C2FE0A77F2E8_13</vt:lpwstr>
  </property>
</Properties>
</file>