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多明迪" sheetId="1" r:id="rId1"/>
    <sheet name="箱唛扫码" sheetId="2" r:id="rId2"/>
    <sheet name="盛泰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<sst xmlns="http://schemas.openxmlformats.org/spreadsheetml/2006/main" count="252" uniqueCount="87">
  <si>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</si>
  <si>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</si>
  <si>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</si>
  <si>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</si>
  <si>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sf3180635788245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</si>
  <si>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</si>
  <si>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</si>
  <si>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</si>
  <si>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</si>
  <si>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</si>
  <si>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</si>
  <si>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</si>
  <si>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</si>
  <si>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</si>
  <si>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</si>
  <si>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</si>
  <si>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</si>
  <si>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</si>
  <si>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</si>
  <si>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</si>
  <si>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</si>
  <si>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</si>
  <si>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</si>
  <si>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</si>
  <si>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</si>
  <si>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</si>
  <si>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</si>
  <si>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</si>
  <si>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</si>
  <si>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78668-01/1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</si>
  <si>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</si>
  <si>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6900-677</t>
  </si>
  <si>
    <t>800</t>
  </si>
  <si>
    <t>XS</t>
  </si>
  <si>
    <t>1/1</t>
  </si>
  <si>
    <t>14.6</t>
  </si>
  <si>
    <t>15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</si>
  <si>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</si>
  <si>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</si>
  <si>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</si>
  <si>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</si>
  <si>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</si>
  <si>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</si>
  <si>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</si>
  <si>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</si>
  <si>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</si>
  <si>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</si>
  <si>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79735-01/1</t>
  </si>
  <si>
    <t>78668-01/2</t>
  </si>
  <si>
    <t>514</t>
  </si>
  <si>
    <t>合计</t>
  </si>
  <si>
    <t>Factory name (工厂名称)</t>
  </si>
  <si>
    <t>多明迪</t>
  </si>
  <si>
    <t>PO. Number(订单号)</t>
  </si>
  <si>
    <t>78668-01/1
79735-01/1
78668-01/2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</si>
  <si>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</si>
  <si>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</si>
  <si>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</si>
  <si>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</si>
  <si>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</si>
  <si>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</si>
  <si>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</si>
  <si>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</si>
  <si>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</si>
  <si>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</si>
  <si>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15KG</t>
  </si>
  <si>
    <t>Made In China</t>
  </si>
  <si>
    <t>Net Weight（净重）</t>
  </si>
  <si>
    <t>14.6KG</t>
  </si>
  <si>
    <t>Remark（备注）</t>
  </si>
  <si>
    <t>盛泰</t>
  </si>
  <si>
    <t>79735-01/2</t>
  </si>
  <si>
    <t>6900-677-514</t>
  </si>
  <si>
    <t>20*30*40</t>
  </si>
  <si>
    <t>7KG</t>
  </si>
  <si>
    <t>6.6KG</t>
  </si>
  <si>
    <t>06900677800016</t>
  </si>
  <si>
    <t>06900677800023</t>
  </si>
  <si>
    <t>06900677800030</t>
  </si>
  <si>
    <t>06900677800047</t>
  </si>
  <si>
    <t>06900677514012</t>
  </si>
  <si>
    <t>06900677514029</t>
  </si>
  <si>
    <t>06900677514036</t>
  </si>
  <si>
    <t>06900677514043</t>
  </si>
  <si>
    <t>sf3172302939355</t>
  </si>
  <si>
    <t>6.6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</si>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</sst>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6" fillId="0" borderId="6" xfId="50" applyFont="1" applyBorder="1" applyAlignment="1">
      <alignment horizontal="center"/>
    </xf>
    <xf numFmtId="0" fontId="16" fillId="0" borderId="7" xfId="50" applyFont="1" applyBorder="1" applyAlignment="1">
      <alignment horizontal="center"/>
    </xf>
    <xf numFmtId="0" fontId="16" fillId="0" borderId="8" xfId="50" applyFont="1" applyBorder="1" applyAlignment="1">
      <alignment horizontal="center"/>
    </xf>
    <xf numFmtId="0" fontId="17" fillId="0" borderId="9" xfId="50" applyFont="1" applyBorder="1" applyAlignment="1">
      <alignment horizontal="left" vertical="center"/>
    </xf>
    <xf numFmtId="0" fontId="18" fillId="0" borderId="9" xfId="50" applyFont="1" applyFill="1" applyBorder="1" applyAlignment="1">
      <alignment horizontal="center" vertical="center"/>
    </xf>
    <xf numFmtId="0" fontId="17" fillId="0" borderId="10" xfId="50" applyFont="1" applyBorder="1" applyAlignment="1">
      <alignment vertical="center"/>
    </xf>
    <xf numFmtId="0" fontId="17" fillId="0" borderId="11" xfId="50" applyFont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3" xfId="50" applyFont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49" fontId="17" fillId="0" borderId="3" xfId="50" applyNumberFormat="1" applyFont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50" applyFont="1" applyBorder="1" applyAlignment="1">
      <alignment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12" xfId="50" applyFont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</xdr:row>
      <xdr:rowOff>323850</xdr:rowOff>
    </xdr:from>
    <xdr:to>
      <xdr:col>8</xdr:col>
      <xdr:colOff>438150</xdr:colOff>
      <xdr:row>4</xdr:row>
      <xdr:rowOff>323850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9325" y="657225"/>
          <a:ext cx="160020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6</xdr:row>
      <xdr:rowOff>342900</xdr:rowOff>
    </xdr:from>
    <xdr:to>
      <xdr:col>1</xdr:col>
      <xdr:colOff>1343025</xdr:colOff>
      <xdr:row>6</xdr:row>
      <xdr:rowOff>1048385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000" y="3895725"/>
          <a:ext cx="1019175" cy="70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18</xdr:row>
      <xdr:rowOff>276225</xdr:rowOff>
    </xdr:from>
    <xdr:to>
      <xdr:col>1</xdr:col>
      <xdr:colOff>1495425</xdr:colOff>
      <xdr:row>18</xdr:row>
      <xdr:rowOff>1238250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52650" y="9467850"/>
          <a:ext cx="130492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238125</xdr:rowOff>
    </xdr:from>
    <xdr:to>
      <xdr:col>8</xdr:col>
      <xdr:colOff>390525</xdr:colOff>
      <xdr:row>5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571500"/>
          <a:ext cx="1714500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topLeftCell="A23" workbookViewId="0">
      <selection activeCell="Q32" sqref="Q32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45814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20" customHeight="1" spans="1:17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1550</v>
      </c>
      <c r="G8" s="37">
        <f>F8*0.05</f>
        <v>77.5</v>
      </c>
      <c r="H8" s="37">
        <f>F8+G8</f>
        <v>1627.5</v>
      </c>
      <c r="I8" s="47" t="s">
        <v>34</v>
      </c>
      <c r="J8" s="48" t="s">
        <v>35</v>
      </c>
      <c r="K8" s="48" t="s">
        <v>36</v>
      </c>
      <c r="L8" s="48" t="s">
        <v>37</v>
      </c>
      <c r="M8" s="49"/>
      <c r="N8" s="49"/>
      <c r="O8" s="49"/>
      <c r="P8" s="49"/>
      <c r="Q8" s="52"/>
    </row>
    <row r="9" s="2" customFormat="1" ht="20" customHeight="1" spans="1:17">
      <c r="A9" s="32"/>
      <c r="B9" s="33"/>
      <c r="C9" s="34"/>
      <c r="D9" s="35"/>
      <c r="E9" s="36" t="s">
        <v>38</v>
      </c>
      <c r="F9" s="37">
        <v>1650</v>
      </c>
      <c r="G9" s="37">
        <f>F9*0.05</f>
        <v>82.5</v>
      </c>
      <c r="H9" s="37">
        <f>F9+G9</f>
        <v>1732.5</v>
      </c>
      <c r="I9" s="50"/>
      <c r="J9" s="51"/>
      <c r="K9" s="51"/>
      <c r="L9" s="51"/>
      <c r="M9" s="49"/>
      <c r="N9" s="49"/>
      <c r="O9" s="49"/>
      <c r="P9" s="49"/>
      <c r="Q9" s="52"/>
    </row>
    <row r="10" s="2" customFormat="1" ht="20" customHeight="1" spans="1:17">
      <c r="A10" s="32"/>
      <c r="B10" s="33"/>
      <c r="C10" s="34"/>
      <c r="D10" s="35"/>
      <c r="E10" s="36" t="s">
        <v>39</v>
      </c>
      <c r="F10" s="37">
        <v>1150</v>
      </c>
      <c r="G10" s="37">
        <f>F10*0.05</f>
        <v>57.5</v>
      </c>
      <c r="H10" s="37">
        <f>F10+G10</f>
        <v>1207.5</v>
      </c>
      <c r="I10" s="50"/>
      <c r="J10" s="51"/>
      <c r="K10" s="51"/>
      <c r="L10" s="51"/>
      <c r="M10" s="49"/>
      <c r="N10" s="49"/>
      <c r="O10" s="49"/>
      <c r="P10" s="49"/>
      <c r="Q10" s="52"/>
    </row>
    <row r="11" s="2" customFormat="1" ht="20" customHeight="1" spans="1:17">
      <c r="A11" s="32"/>
      <c r="B11" s="33"/>
      <c r="C11" s="34"/>
      <c r="D11" s="35"/>
      <c r="E11" s="36" t="s">
        <v>40</v>
      </c>
      <c r="F11" s="37">
        <v>650</v>
      </c>
      <c r="G11" s="37">
        <f>F11*0.05</f>
        <v>32.5</v>
      </c>
      <c r="H11" s="37">
        <f>F11+G11</f>
        <v>682.5</v>
      </c>
      <c r="I11" s="50"/>
      <c r="J11" s="51"/>
      <c r="K11" s="51"/>
      <c r="L11" s="51"/>
      <c r="M11" s="49"/>
      <c r="N11" s="49"/>
      <c r="O11" s="49"/>
      <c r="P11" s="49"/>
      <c r="Q11" s="52"/>
    </row>
    <row r="12" s="2" customFormat="1" ht="30" spans="1:17">
      <c r="A12" s="38" t="s">
        <v>29</v>
      </c>
      <c r="B12" s="33" t="s">
        <v>41</v>
      </c>
      <c r="C12" s="34" t="s">
        <v>31</v>
      </c>
      <c r="D12" s="35" t="s">
        <v>32</v>
      </c>
      <c r="E12" s="39"/>
      <c r="F12" s="40">
        <f>SUM(F8:F11)</f>
        <v>5000</v>
      </c>
      <c r="G12" s="37">
        <f>F12*0.05</f>
        <v>250</v>
      </c>
      <c r="H12" s="37">
        <f>F12+G12</f>
        <v>5250</v>
      </c>
      <c r="I12" s="50"/>
      <c r="J12" s="51"/>
      <c r="K12" s="51"/>
      <c r="L12" s="51"/>
      <c r="M12" s="52"/>
      <c r="N12" s="49"/>
      <c r="O12" s="52"/>
      <c r="P12" s="49"/>
      <c r="Q12" s="52"/>
    </row>
    <row r="13" s="2" customFormat="1" ht="30" spans="1:12">
      <c r="A13" s="38" t="s">
        <v>29</v>
      </c>
      <c r="B13" s="33" t="s">
        <v>42</v>
      </c>
      <c r="C13" s="34" t="s">
        <v>31</v>
      </c>
      <c r="D13" s="35" t="s">
        <v>32</v>
      </c>
      <c r="E13" s="39"/>
      <c r="F13" s="40">
        <f t="shared" ref="F13:F16" si="0">SUM(F12:F12)</f>
        <v>5000</v>
      </c>
      <c r="G13" s="37">
        <f t="shared" ref="G13:G27" si="1">F13*0.05</f>
        <v>250</v>
      </c>
      <c r="H13" s="37">
        <f t="shared" ref="H13:H27" si="2">F13+G13</f>
        <v>5250</v>
      </c>
      <c r="I13" s="50"/>
      <c r="J13" s="51"/>
      <c r="K13" s="51"/>
      <c r="L13" s="51"/>
    </row>
    <row r="14" s="2" customFormat="1" ht="30" spans="1:12">
      <c r="A14" s="38" t="s">
        <v>29</v>
      </c>
      <c r="B14" s="33" t="s">
        <v>43</v>
      </c>
      <c r="C14" s="34" t="s">
        <v>31</v>
      </c>
      <c r="D14" s="35" t="s">
        <v>32</v>
      </c>
      <c r="E14" s="39"/>
      <c r="F14" s="40">
        <f t="shared" si="0"/>
        <v>5000</v>
      </c>
      <c r="G14" s="37">
        <f t="shared" si="1"/>
        <v>250</v>
      </c>
      <c r="H14" s="37">
        <f t="shared" si="2"/>
        <v>5250</v>
      </c>
      <c r="I14" s="50"/>
      <c r="J14" s="51"/>
      <c r="K14" s="51"/>
      <c r="L14" s="51"/>
    </row>
    <row r="15" s="2" customFormat="1" ht="30" spans="1:12">
      <c r="A15" s="38" t="s">
        <v>29</v>
      </c>
      <c r="B15" s="33" t="s">
        <v>44</v>
      </c>
      <c r="C15" s="34" t="s">
        <v>31</v>
      </c>
      <c r="D15" s="35" t="s">
        <v>32</v>
      </c>
      <c r="E15" s="39"/>
      <c r="F15" s="40">
        <f t="shared" si="0"/>
        <v>5000</v>
      </c>
      <c r="G15" s="37">
        <f t="shared" si="1"/>
        <v>250</v>
      </c>
      <c r="H15" s="37">
        <f t="shared" si="2"/>
        <v>5250</v>
      </c>
      <c r="I15" s="50"/>
      <c r="J15" s="51"/>
      <c r="K15" s="51"/>
      <c r="L15" s="51"/>
    </row>
    <row r="16" s="2" customFormat="1" ht="30" spans="1:12">
      <c r="A16" s="38" t="s">
        <v>29</v>
      </c>
      <c r="B16" s="33" t="s">
        <v>45</v>
      </c>
      <c r="C16" s="34" t="s">
        <v>31</v>
      </c>
      <c r="D16" s="35" t="s">
        <v>32</v>
      </c>
      <c r="E16" s="39"/>
      <c r="F16" s="40">
        <f t="shared" si="0"/>
        <v>5000</v>
      </c>
      <c r="G16" s="37">
        <f t="shared" si="1"/>
        <v>250</v>
      </c>
      <c r="H16" s="37">
        <f t="shared" si="2"/>
        <v>5250</v>
      </c>
      <c r="I16" s="50"/>
      <c r="J16" s="51"/>
      <c r="K16" s="51"/>
      <c r="L16" s="51"/>
    </row>
    <row r="17" s="2" customFormat="1" ht="30" spans="1:12">
      <c r="A17" s="38" t="s">
        <v>29</v>
      </c>
      <c r="B17" s="33" t="s">
        <v>46</v>
      </c>
      <c r="C17" s="34" t="s">
        <v>31</v>
      </c>
      <c r="D17" s="35" t="s">
        <v>32</v>
      </c>
      <c r="E17" s="39"/>
      <c r="F17" s="40">
        <f>SUM(F13:F13)</f>
        <v>5000</v>
      </c>
      <c r="G17" s="37">
        <f t="shared" si="1"/>
        <v>250</v>
      </c>
      <c r="H17" s="37">
        <f t="shared" si="2"/>
        <v>5250</v>
      </c>
      <c r="I17" s="50"/>
      <c r="J17" s="51"/>
      <c r="K17" s="51"/>
      <c r="L17" s="51"/>
    </row>
    <row r="18" s="2" customFormat="1" ht="20" customHeight="1" spans="1:17">
      <c r="A18" s="32" t="s">
        <v>47</v>
      </c>
      <c r="B18" s="33" t="s">
        <v>30</v>
      </c>
      <c r="C18" s="34" t="s">
        <v>31</v>
      </c>
      <c r="D18" s="35" t="s">
        <v>32</v>
      </c>
      <c r="E18" s="36" t="s">
        <v>33</v>
      </c>
      <c r="F18" s="37">
        <v>930</v>
      </c>
      <c r="G18" s="37">
        <f t="shared" si="1"/>
        <v>46.5</v>
      </c>
      <c r="H18" s="37">
        <f t="shared" si="2"/>
        <v>976.5</v>
      </c>
      <c r="I18" s="47" t="s">
        <v>34</v>
      </c>
      <c r="J18" s="48" t="s">
        <v>35</v>
      </c>
      <c r="K18" s="48" t="s">
        <v>36</v>
      </c>
      <c r="L18" s="48" t="s">
        <v>37</v>
      </c>
      <c r="M18" s="49"/>
      <c r="N18" s="49"/>
      <c r="O18" s="49"/>
      <c r="P18" s="49"/>
      <c r="Q18" s="52"/>
    </row>
    <row r="19" s="2" customFormat="1" ht="20" customHeight="1" spans="1:17">
      <c r="A19" s="32"/>
      <c r="B19" s="33"/>
      <c r="C19" s="34"/>
      <c r="D19" s="35"/>
      <c r="E19" s="36" t="s">
        <v>38</v>
      </c>
      <c r="F19" s="37">
        <v>990</v>
      </c>
      <c r="G19" s="37">
        <f t="shared" si="1"/>
        <v>49.5</v>
      </c>
      <c r="H19" s="37">
        <f t="shared" si="2"/>
        <v>1039.5</v>
      </c>
      <c r="I19" s="50"/>
      <c r="J19" s="51"/>
      <c r="K19" s="51"/>
      <c r="L19" s="51"/>
      <c r="M19" s="49"/>
      <c r="N19" s="49"/>
      <c r="O19" s="49"/>
      <c r="P19" s="49"/>
      <c r="Q19" s="52"/>
    </row>
    <row r="20" s="2" customFormat="1" ht="20" customHeight="1" spans="1:17">
      <c r="A20" s="32"/>
      <c r="B20" s="33"/>
      <c r="C20" s="34"/>
      <c r="D20" s="35"/>
      <c r="E20" s="36" t="s">
        <v>39</v>
      </c>
      <c r="F20" s="37">
        <v>690</v>
      </c>
      <c r="G20" s="37">
        <f t="shared" si="1"/>
        <v>34.5</v>
      </c>
      <c r="H20" s="37">
        <f t="shared" si="2"/>
        <v>724.5</v>
      </c>
      <c r="I20" s="50"/>
      <c r="J20" s="51"/>
      <c r="K20" s="51"/>
      <c r="L20" s="51"/>
      <c r="M20" s="49"/>
      <c r="N20" s="49"/>
      <c r="O20" s="49"/>
      <c r="P20" s="49"/>
      <c r="Q20" s="52"/>
    </row>
    <row r="21" s="2" customFormat="1" ht="20" customHeight="1" spans="1:17">
      <c r="A21" s="32"/>
      <c r="B21" s="33"/>
      <c r="C21" s="34"/>
      <c r="D21" s="35"/>
      <c r="E21" s="36" t="s">
        <v>40</v>
      </c>
      <c r="F21" s="37">
        <v>390</v>
      </c>
      <c r="G21" s="37">
        <f t="shared" si="1"/>
        <v>19.5</v>
      </c>
      <c r="H21" s="37">
        <f t="shared" si="2"/>
        <v>409.5</v>
      </c>
      <c r="I21" s="50"/>
      <c r="J21" s="51"/>
      <c r="K21" s="51"/>
      <c r="L21" s="51"/>
      <c r="M21" s="49"/>
      <c r="N21" s="49"/>
      <c r="O21" s="49"/>
      <c r="P21" s="49"/>
      <c r="Q21" s="52"/>
    </row>
    <row r="22" s="2" customFormat="1" ht="30" spans="1:17">
      <c r="A22" s="38" t="s">
        <v>47</v>
      </c>
      <c r="B22" s="33" t="s">
        <v>41</v>
      </c>
      <c r="C22" s="34" t="s">
        <v>31</v>
      </c>
      <c r="D22" s="35" t="s">
        <v>32</v>
      </c>
      <c r="E22" s="39"/>
      <c r="F22" s="40">
        <f>SUM(F18:F21)</f>
        <v>3000</v>
      </c>
      <c r="G22" s="37">
        <f t="shared" si="1"/>
        <v>150</v>
      </c>
      <c r="H22" s="37">
        <f t="shared" si="2"/>
        <v>3150</v>
      </c>
      <c r="I22" s="50"/>
      <c r="J22" s="51"/>
      <c r="K22" s="51"/>
      <c r="L22" s="51"/>
      <c r="M22" s="52"/>
      <c r="N22" s="49"/>
      <c r="O22" s="52"/>
      <c r="P22" s="49"/>
      <c r="Q22" s="52"/>
    </row>
    <row r="23" s="2" customFormat="1" ht="30" spans="1:12">
      <c r="A23" s="38" t="s">
        <v>47</v>
      </c>
      <c r="B23" s="33" t="s">
        <v>42</v>
      </c>
      <c r="C23" s="34" t="s">
        <v>31</v>
      </c>
      <c r="D23" s="35" t="s">
        <v>32</v>
      </c>
      <c r="E23" s="39"/>
      <c r="F23" s="40">
        <f t="shared" ref="F23:F26" si="3">SUM(F22:F22)</f>
        <v>3000</v>
      </c>
      <c r="G23" s="37">
        <f t="shared" si="1"/>
        <v>150</v>
      </c>
      <c r="H23" s="37">
        <f t="shared" si="2"/>
        <v>3150</v>
      </c>
      <c r="I23" s="50"/>
      <c r="J23" s="51"/>
      <c r="K23" s="51"/>
      <c r="L23" s="51"/>
    </row>
    <row r="24" s="2" customFormat="1" ht="30" spans="1:12">
      <c r="A24" s="38" t="s">
        <v>47</v>
      </c>
      <c r="B24" s="33" t="s">
        <v>43</v>
      </c>
      <c r="C24" s="34" t="s">
        <v>31</v>
      </c>
      <c r="D24" s="35" t="s">
        <v>32</v>
      </c>
      <c r="E24" s="39"/>
      <c r="F24" s="40">
        <f t="shared" si="3"/>
        <v>3000</v>
      </c>
      <c r="G24" s="37">
        <f t="shared" si="1"/>
        <v>150</v>
      </c>
      <c r="H24" s="37">
        <f t="shared" si="2"/>
        <v>3150</v>
      </c>
      <c r="I24" s="50"/>
      <c r="J24" s="51"/>
      <c r="K24" s="51"/>
      <c r="L24" s="51"/>
    </row>
    <row r="25" s="2" customFormat="1" ht="30" spans="1:12">
      <c r="A25" s="38" t="s">
        <v>47</v>
      </c>
      <c r="B25" s="33" t="s">
        <v>44</v>
      </c>
      <c r="C25" s="34" t="s">
        <v>31</v>
      </c>
      <c r="D25" s="35" t="s">
        <v>32</v>
      </c>
      <c r="E25" s="39"/>
      <c r="F25" s="40">
        <f t="shared" si="3"/>
        <v>3000</v>
      </c>
      <c r="G25" s="37">
        <f t="shared" si="1"/>
        <v>150</v>
      </c>
      <c r="H25" s="37">
        <f t="shared" si="2"/>
        <v>3150</v>
      </c>
      <c r="I25" s="50"/>
      <c r="J25" s="51"/>
      <c r="K25" s="51"/>
      <c r="L25" s="51"/>
    </row>
    <row r="26" s="2" customFormat="1" ht="30" spans="1:12">
      <c r="A26" s="38" t="s">
        <v>47</v>
      </c>
      <c r="B26" s="33" t="s">
        <v>45</v>
      </c>
      <c r="C26" s="34" t="s">
        <v>31</v>
      </c>
      <c r="D26" s="35" t="s">
        <v>32</v>
      </c>
      <c r="E26" s="39"/>
      <c r="F26" s="40">
        <f t="shared" si="3"/>
        <v>3000</v>
      </c>
      <c r="G26" s="37">
        <f t="shared" si="1"/>
        <v>150</v>
      </c>
      <c r="H26" s="37">
        <f t="shared" si="2"/>
        <v>3150</v>
      </c>
      <c r="I26" s="50"/>
      <c r="J26" s="51"/>
      <c r="K26" s="51"/>
      <c r="L26" s="51"/>
    </row>
    <row r="27" s="2" customFormat="1" ht="30" spans="1:12">
      <c r="A27" s="38" t="s">
        <v>47</v>
      </c>
      <c r="B27" s="33" t="s">
        <v>46</v>
      </c>
      <c r="C27" s="34" t="s">
        <v>31</v>
      </c>
      <c r="D27" s="35" t="s">
        <v>32</v>
      </c>
      <c r="E27" s="39"/>
      <c r="F27" s="40">
        <f>SUM(F23:F23)</f>
        <v>3000</v>
      </c>
      <c r="G27" s="37">
        <f t="shared" si="1"/>
        <v>150</v>
      </c>
      <c r="H27" s="37">
        <f t="shared" si="2"/>
        <v>3150</v>
      </c>
      <c r="I27" s="50"/>
      <c r="J27" s="51"/>
      <c r="K27" s="51"/>
      <c r="L27" s="51"/>
    </row>
    <row r="28" s="2" customFormat="1" ht="20" customHeight="1" spans="1:17">
      <c r="A28" s="32" t="s">
        <v>48</v>
      </c>
      <c r="B28" s="33" t="s">
        <v>30</v>
      </c>
      <c r="C28" s="34" t="s">
        <v>31</v>
      </c>
      <c r="D28" s="35" t="s">
        <v>49</v>
      </c>
      <c r="E28" s="36" t="s">
        <v>33</v>
      </c>
      <c r="F28" s="37">
        <v>930</v>
      </c>
      <c r="G28" s="37">
        <f t="shared" ref="G28:G38" si="4">F28*0.05</f>
        <v>46.5</v>
      </c>
      <c r="H28" s="37">
        <f t="shared" ref="H28:H38" si="5">F28+G28</f>
        <v>976.5</v>
      </c>
      <c r="I28" s="50"/>
      <c r="J28" s="51"/>
      <c r="K28" s="51"/>
      <c r="L28" s="51"/>
      <c r="M28" s="49"/>
      <c r="N28" s="49"/>
      <c r="O28" s="49"/>
      <c r="P28" s="49"/>
      <c r="Q28" s="52"/>
    </row>
    <row r="29" s="2" customFormat="1" ht="20" customHeight="1" spans="1:17">
      <c r="A29" s="32"/>
      <c r="B29" s="33"/>
      <c r="C29" s="34"/>
      <c r="D29" s="35"/>
      <c r="E29" s="36" t="s">
        <v>38</v>
      </c>
      <c r="F29" s="37">
        <v>990</v>
      </c>
      <c r="G29" s="37">
        <f t="shared" si="4"/>
        <v>49.5</v>
      </c>
      <c r="H29" s="37">
        <f t="shared" si="5"/>
        <v>1039.5</v>
      </c>
      <c r="I29" s="50"/>
      <c r="J29" s="51"/>
      <c r="K29" s="51"/>
      <c r="L29" s="51"/>
      <c r="M29" s="49"/>
      <c r="N29" s="49"/>
      <c r="O29" s="49"/>
      <c r="P29" s="49"/>
      <c r="Q29" s="52"/>
    </row>
    <row r="30" s="2" customFormat="1" ht="20" customHeight="1" spans="1:17">
      <c r="A30" s="32"/>
      <c r="B30" s="33"/>
      <c r="C30" s="34"/>
      <c r="D30" s="35"/>
      <c r="E30" s="36" t="s">
        <v>39</v>
      </c>
      <c r="F30" s="37">
        <v>690</v>
      </c>
      <c r="G30" s="37">
        <f t="shared" si="4"/>
        <v>34.5</v>
      </c>
      <c r="H30" s="37">
        <f t="shared" si="5"/>
        <v>724.5</v>
      </c>
      <c r="I30" s="50"/>
      <c r="J30" s="51"/>
      <c r="K30" s="51"/>
      <c r="L30" s="51"/>
      <c r="M30" s="49"/>
      <c r="N30" s="49"/>
      <c r="O30" s="49"/>
      <c r="P30" s="49"/>
      <c r="Q30" s="52"/>
    </row>
    <row r="31" s="2" customFormat="1" ht="20" customHeight="1" spans="1:17">
      <c r="A31" s="32"/>
      <c r="B31" s="33"/>
      <c r="C31" s="34"/>
      <c r="D31" s="35"/>
      <c r="E31" s="36" t="s">
        <v>40</v>
      </c>
      <c r="F31" s="37">
        <v>390</v>
      </c>
      <c r="G31" s="37">
        <f t="shared" si="4"/>
        <v>19.5</v>
      </c>
      <c r="H31" s="37">
        <f t="shared" si="5"/>
        <v>409.5</v>
      </c>
      <c r="I31" s="50"/>
      <c r="J31" s="51"/>
      <c r="K31" s="51"/>
      <c r="L31" s="51"/>
      <c r="M31" s="49"/>
      <c r="N31" s="49"/>
      <c r="O31" s="49"/>
      <c r="P31" s="49"/>
      <c r="Q31" s="52"/>
    </row>
    <row r="32" s="2" customFormat="1" ht="30" spans="1:17">
      <c r="A32" s="38" t="s">
        <v>48</v>
      </c>
      <c r="B32" s="33" t="s">
        <v>41</v>
      </c>
      <c r="C32" s="34" t="s">
        <v>31</v>
      </c>
      <c r="D32" s="35" t="s">
        <v>49</v>
      </c>
      <c r="E32" s="39"/>
      <c r="F32" s="40">
        <f>SUM(F28:F31)</f>
        <v>3000</v>
      </c>
      <c r="G32" s="37">
        <f t="shared" si="4"/>
        <v>150</v>
      </c>
      <c r="H32" s="37">
        <f t="shared" si="5"/>
        <v>3150</v>
      </c>
      <c r="I32" s="50"/>
      <c r="J32" s="51"/>
      <c r="K32" s="51"/>
      <c r="L32" s="51"/>
      <c r="M32" s="52"/>
      <c r="N32" s="49"/>
      <c r="O32" s="52"/>
      <c r="P32" s="49"/>
      <c r="Q32" s="52"/>
    </row>
    <row r="33" s="2" customFormat="1" ht="30" spans="1:12">
      <c r="A33" s="38" t="s">
        <v>48</v>
      </c>
      <c r="B33" s="33" t="s">
        <v>42</v>
      </c>
      <c r="C33" s="34" t="s">
        <v>31</v>
      </c>
      <c r="D33" s="35" t="s">
        <v>49</v>
      </c>
      <c r="E33" s="39"/>
      <c r="F33" s="40">
        <f t="shared" ref="F33:F36" si="6">SUM(F32:F32)</f>
        <v>3000</v>
      </c>
      <c r="G33" s="37">
        <f t="shared" si="4"/>
        <v>150</v>
      </c>
      <c r="H33" s="37">
        <f t="shared" si="5"/>
        <v>3150</v>
      </c>
      <c r="I33" s="50"/>
      <c r="J33" s="51"/>
      <c r="K33" s="51"/>
      <c r="L33" s="51"/>
    </row>
    <row r="34" s="2" customFormat="1" ht="30" spans="1:12">
      <c r="A34" s="38" t="s">
        <v>48</v>
      </c>
      <c r="B34" s="33" t="s">
        <v>43</v>
      </c>
      <c r="C34" s="34" t="s">
        <v>31</v>
      </c>
      <c r="D34" s="35" t="s">
        <v>49</v>
      </c>
      <c r="E34" s="39"/>
      <c r="F34" s="40">
        <f t="shared" si="6"/>
        <v>3000</v>
      </c>
      <c r="G34" s="37">
        <f t="shared" si="4"/>
        <v>150</v>
      </c>
      <c r="H34" s="37">
        <f t="shared" si="5"/>
        <v>3150</v>
      </c>
      <c r="I34" s="50"/>
      <c r="J34" s="51"/>
      <c r="K34" s="51"/>
      <c r="L34" s="51"/>
    </row>
    <row r="35" s="2" customFormat="1" ht="30" spans="1:12">
      <c r="A35" s="38" t="s">
        <v>48</v>
      </c>
      <c r="B35" s="33" t="s">
        <v>44</v>
      </c>
      <c r="C35" s="34" t="s">
        <v>31</v>
      </c>
      <c r="D35" s="35" t="s">
        <v>49</v>
      </c>
      <c r="E35" s="39"/>
      <c r="F35" s="40">
        <f t="shared" si="6"/>
        <v>3000</v>
      </c>
      <c r="G35" s="37">
        <f t="shared" si="4"/>
        <v>150</v>
      </c>
      <c r="H35" s="37">
        <f t="shared" si="5"/>
        <v>3150</v>
      </c>
      <c r="I35" s="50"/>
      <c r="J35" s="51"/>
      <c r="K35" s="51"/>
      <c r="L35" s="51"/>
    </row>
    <row r="36" s="2" customFormat="1" ht="30" spans="1:12">
      <c r="A36" s="38" t="s">
        <v>48</v>
      </c>
      <c r="B36" s="33" t="s">
        <v>45</v>
      </c>
      <c r="C36" s="34" t="s">
        <v>31</v>
      </c>
      <c r="D36" s="35" t="s">
        <v>49</v>
      </c>
      <c r="E36" s="39"/>
      <c r="F36" s="40">
        <f t="shared" si="6"/>
        <v>3000</v>
      </c>
      <c r="G36" s="37">
        <f t="shared" si="4"/>
        <v>150</v>
      </c>
      <c r="H36" s="37">
        <f t="shared" si="5"/>
        <v>3150</v>
      </c>
      <c r="I36" s="50"/>
      <c r="J36" s="51"/>
      <c r="K36" s="51"/>
      <c r="L36" s="51"/>
    </row>
    <row r="37" s="2" customFormat="1" ht="30" spans="1:12">
      <c r="A37" s="38" t="s">
        <v>48</v>
      </c>
      <c r="B37" s="33" t="s">
        <v>46</v>
      </c>
      <c r="C37" s="34" t="s">
        <v>31</v>
      </c>
      <c r="D37" s="35" t="s">
        <v>49</v>
      </c>
      <c r="E37" s="39"/>
      <c r="F37" s="40">
        <f>SUM(F33:F33)</f>
        <v>3000</v>
      </c>
      <c r="G37" s="37">
        <f t="shared" si="4"/>
        <v>150</v>
      </c>
      <c r="H37" s="37">
        <f t="shared" si="5"/>
        <v>3150</v>
      </c>
      <c r="I37" s="50"/>
      <c r="J37" s="51"/>
      <c r="K37" s="51"/>
      <c r="L37" s="51"/>
    </row>
    <row r="38" s="2" customFormat="1" ht="15" spans="1:12">
      <c r="A38" s="41" t="s">
        <v>50</v>
      </c>
      <c r="B38" s="42"/>
      <c r="C38" s="42"/>
      <c r="D38" s="35"/>
      <c r="E38" s="42"/>
      <c r="F38" s="34">
        <f>SUM(F8:F37)</f>
        <v>77000</v>
      </c>
      <c r="G38" s="37">
        <f t="shared" si="4"/>
        <v>3850</v>
      </c>
      <c r="H38" s="37">
        <f t="shared" si="5"/>
        <v>80850</v>
      </c>
      <c r="I38" s="53"/>
      <c r="J38" s="53"/>
      <c r="K38" s="53"/>
      <c r="L38" s="53"/>
    </row>
  </sheetData>
  <mergeCells count="20">
    <mergeCell ref="A1:L1"/>
    <mergeCell ref="A2:L2"/>
    <mergeCell ref="E3:F3"/>
    <mergeCell ref="E4:F4"/>
    <mergeCell ref="A8:A11"/>
    <mergeCell ref="A18:A21"/>
    <mergeCell ref="A28:A31"/>
    <mergeCell ref="B8:B11"/>
    <mergeCell ref="B18:B21"/>
    <mergeCell ref="B28:B31"/>
    <mergeCell ref="C8:C11"/>
    <mergeCell ref="C18:C21"/>
    <mergeCell ref="C28:C31"/>
    <mergeCell ref="D8:D11"/>
    <mergeCell ref="D18:D21"/>
    <mergeCell ref="D28:D31"/>
    <mergeCell ref="I8:I37"/>
    <mergeCell ref="J8:J37"/>
    <mergeCell ref="K8:K37"/>
    <mergeCell ref="L8:L3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topLeftCell="A19" workbookViewId="0">
      <selection activeCell="A39" sqref="A3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54"/>
      <c r="B1" s="55"/>
      <c r="C1" s="56"/>
    </row>
    <row r="2" s="1" customFormat="1" ht="40" customHeight="1" spans="1:3">
      <c r="A2" s="57" t="s">
        <v>51</v>
      </c>
      <c r="B2" s="58" t="s">
        <v>52</v>
      </c>
      <c r="C2" s="59"/>
    </row>
    <row r="3" s="1" customFormat="1" ht="45.75" spans="1:3">
      <c r="A3" s="57" t="s">
        <v>53</v>
      </c>
      <c r="B3" s="38" t="s">
        <v>54</v>
      </c>
      <c r="C3" s="60"/>
    </row>
    <row r="4" s="1" customFormat="1" ht="15.75" spans="1:3">
      <c r="A4" s="57" t="s">
        <v>55</v>
      </c>
      <c r="B4" s="34" t="s">
        <v>31</v>
      </c>
      <c r="C4" s="60"/>
    </row>
    <row r="5" s="1" customFormat="1" ht="108" customHeight="1" spans="1:3">
      <c r="A5" s="57" t="s">
        <v>56</v>
      </c>
      <c r="B5" s="61" t="s">
        <v>57</v>
      </c>
      <c r="C5" s="62" t="s">
        <v>58</v>
      </c>
    </row>
    <row r="6" s="1" customFormat="1" ht="14.25" spans="1:3">
      <c r="A6" s="57" t="s">
        <v>59</v>
      </c>
      <c r="B6" s="63" t="s">
        <v>60</v>
      </c>
      <c r="C6" s="64" t="s">
        <v>34</v>
      </c>
    </row>
    <row r="7" s="1" customFormat="1" ht="123" customHeight="1" spans="1:3">
      <c r="A7" s="57" t="s">
        <v>61</v>
      </c>
      <c r="B7" s="63"/>
      <c r="C7" s="64"/>
    </row>
    <row r="8" s="1" customFormat="1" ht="14.25" spans="1:3">
      <c r="A8" s="57" t="s">
        <v>62</v>
      </c>
      <c r="B8" s="65" t="s">
        <v>37</v>
      </c>
      <c r="C8" s="66" t="s">
        <v>63</v>
      </c>
    </row>
    <row r="9" s="1" customFormat="1" ht="14.25" spans="1:3">
      <c r="A9" s="57" t="s">
        <v>64</v>
      </c>
      <c r="B9" s="67" t="s">
        <v>65</v>
      </c>
      <c r="C9" s="60" t="s">
        <v>66</v>
      </c>
    </row>
    <row r="10" s="1" customFormat="1" ht="14.25" spans="1:3">
      <c r="A10" s="57" t="s">
        <v>67</v>
      </c>
      <c r="B10" s="67" t="s">
        <v>68</v>
      </c>
      <c r="C10" s="60"/>
    </row>
    <row r="11" s="1" customFormat="1" ht="14.25" spans="1:3">
      <c r="A11" s="57" t="s">
        <v>69</v>
      </c>
      <c r="B11" s="67"/>
      <c r="C11" s="68"/>
    </row>
    <row r="12" ht="14.25"/>
    <row r="13" s="1" customFormat="1" ht="56" customHeight="1" spans="1:3">
      <c r="A13" s="54"/>
      <c r="B13" s="55"/>
      <c r="C13" s="56"/>
    </row>
    <row r="14" s="1" customFormat="1" ht="40" customHeight="1" spans="1:3">
      <c r="A14" s="57" t="s">
        <v>51</v>
      </c>
      <c r="B14" s="58" t="s">
        <v>70</v>
      </c>
      <c r="C14" s="59"/>
    </row>
    <row r="15" s="1" customFormat="1" ht="15.75" spans="1:3">
      <c r="A15" s="57" t="s">
        <v>53</v>
      </c>
      <c r="B15" s="38" t="s">
        <v>71</v>
      </c>
      <c r="C15" s="60"/>
    </row>
    <row r="16" s="1" customFormat="1" ht="15.75" spans="1:3">
      <c r="A16" s="57" t="s">
        <v>55</v>
      </c>
      <c r="B16" s="34" t="s">
        <v>72</v>
      </c>
      <c r="C16" s="60"/>
    </row>
    <row r="17" s="1" customFormat="1" ht="108" customHeight="1" spans="1:3">
      <c r="A17" s="57" t="s">
        <v>56</v>
      </c>
      <c r="B17" s="61" t="s">
        <v>57</v>
      </c>
      <c r="C17" s="62" t="s">
        <v>58</v>
      </c>
    </row>
    <row r="18" s="1" customFormat="1" ht="14.25" spans="1:3">
      <c r="A18" s="57" t="s">
        <v>59</v>
      </c>
      <c r="B18" s="63" t="s">
        <v>60</v>
      </c>
      <c r="C18" s="64" t="s">
        <v>34</v>
      </c>
    </row>
    <row r="19" s="1" customFormat="1" ht="123" customHeight="1" spans="1:3">
      <c r="A19" s="57" t="s">
        <v>61</v>
      </c>
      <c r="B19" s="63"/>
      <c r="C19" s="64"/>
    </row>
    <row r="20" s="1" customFormat="1" ht="14.25" spans="1:3">
      <c r="A20" s="57" t="s">
        <v>62</v>
      </c>
      <c r="B20" s="65" t="s">
        <v>73</v>
      </c>
      <c r="C20" s="66" t="s">
        <v>63</v>
      </c>
    </row>
    <row r="21" s="1" customFormat="1" ht="14.25" spans="1:3">
      <c r="A21" s="57" t="s">
        <v>64</v>
      </c>
      <c r="B21" s="67" t="s">
        <v>74</v>
      </c>
      <c r="C21" s="60" t="s">
        <v>66</v>
      </c>
    </row>
    <row r="22" s="1" customFormat="1" ht="14.25" spans="1:3">
      <c r="A22" s="57" t="s">
        <v>67</v>
      </c>
      <c r="B22" s="67" t="s">
        <v>75</v>
      </c>
      <c r="C22" s="60"/>
    </row>
    <row r="23" s="1" customFormat="1" ht="14.25" spans="1:3">
      <c r="A23" s="57" t="s">
        <v>69</v>
      </c>
      <c r="B23" s="67"/>
      <c r="C23" s="68"/>
    </row>
    <row r="31" spans="1:1">
      <c r="A31" s="69" t="s">
        <v>76</v>
      </c>
    </row>
    <row r="32" spans="1:1">
      <c r="A32" s="69" t="s">
        <v>77</v>
      </c>
    </row>
    <row r="33" spans="1:1">
      <c r="A33" s="69" t="s">
        <v>78</v>
      </c>
    </row>
    <row r="34" spans="1:1">
      <c r="A34" s="69" t="s">
        <v>79</v>
      </c>
    </row>
    <row r="35" spans="1:1">
      <c r="A35" s="69" t="s">
        <v>80</v>
      </c>
    </row>
    <row r="36" spans="1:1">
      <c r="A36" s="69" t="s">
        <v>81</v>
      </c>
    </row>
    <row r="37" spans="1:1">
      <c r="A37" s="69" t="s">
        <v>82</v>
      </c>
    </row>
    <row r="38" spans="1:1">
      <c r="A38" s="69" t="s">
        <v>83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8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workbookViewId="0">
      <selection activeCell="G14" sqref="G14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45814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84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20" customHeight="1" spans="1:17">
      <c r="A8" s="32" t="s">
        <v>71</v>
      </c>
      <c r="B8" s="33" t="s">
        <v>30</v>
      </c>
      <c r="C8" s="34" t="s">
        <v>31</v>
      </c>
      <c r="D8" s="35" t="s">
        <v>49</v>
      </c>
      <c r="E8" s="36" t="s">
        <v>33</v>
      </c>
      <c r="F8" s="37">
        <v>1550</v>
      </c>
      <c r="G8" s="37">
        <f t="shared" ref="G8:G18" si="0">F8*0.05</f>
        <v>77.5</v>
      </c>
      <c r="H8" s="37">
        <f t="shared" ref="H8:H18" si="1">F8+G8</f>
        <v>1627.5</v>
      </c>
      <c r="I8" s="47" t="s">
        <v>34</v>
      </c>
      <c r="J8" s="48" t="s">
        <v>85</v>
      </c>
      <c r="K8" s="48" t="s">
        <v>86</v>
      </c>
      <c r="L8" s="48" t="s">
        <v>73</v>
      </c>
      <c r="M8" s="49"/>
      <c r="N8" s="49"/>
      <c r="O8" s="49"/>
      <c r="P8" s="49"/>
      <c r="Q8" s="52"/>
    </row>
    <row r="9" s="2" customFormat="1" ht="20" customHeight="1" spans="1:17">
      <c r="A9" s="32"/>
      <c r="B9" s="33"/>
      <c r="C9" s="34"/>
      <c r="D9" s="35"/>
      <c r="E9" s="36" t="s">
        <v>38</v>
      </c>
      <c r="F9" s="37">
        <v>1650</v>
      </c>
      <c r="G9" s="37">
        <f t="shared" si="0"/>
        <v>82.5</v>
      </c>
      <c r="H9" s="37">
        <f t="shared" si="1"/>
        <v>1732.5</v>
      </c>
      <c r="I9" s="50"/>
      <c r="J9" s="51"/>
      <c r="K9" s="51"/>
      <c r="L9" s="51"/>
      <c r="M9" s="49"/>
      <c r="N9" s="49"/>
      <c r="O9" s="49"/>
      <c r="P9" s="49"/>
      <c r="Q9" s="52"/>
    </row>
    <row r="10" s="2" customFormat="1" ht="20" customHeight="1" spans="1:17">
      <c r="A10" s="32"/>
      <c r="B10" s="33"/>
      <c r="C10" s="34"/>
      <c r="D10" s="35"/>
      <c r="E10" s="36" t="s">
        <v>39</v>
      </c>
      <c r="F10" s="37">
        <v>1150</v>
      </c>
      <c r="G10" s="37">
        <f t="shared" si="0"/>
        <v>57.5</v>
      </c>
      <c r="H10" s="37">
        <f t="shared" si="1"/>
        <v>1207.5</v>
      </c>
      <c r="I10" s="50"/>
      <c r="J10" s="51"/>
      <c r="K10" s="51"/>
      <c r="L10" s="51"/>
      <c r="M10" s="49"/>
      <c r="N10" s="49"/>
      <c r="O10" s="49"/>
      <c r="P10" s="49"/>
      <c r="Q10" s="52"/>
    </row>
    <row r="11" s="2" customFormat="1" ht="20" customHeight="1" spans="1:17">
      <c r="A11" s="32"/>
      <c r="B11" s="33"/>
      <c r="C11" s="34"/>
      <c r="D11" s="35"/>
      <c r="E11" s="36" t="s">
        <v>40</v>
      </c>
      <c r="F11" s="37">
        <v>650</v>
      </c>
      <c r="G11" s="37">
        <f t="shared" si="0"/>
        <v>32.5</v>
      </c>
      <c r="H11" s="37">
        <f t="shared" si="1"/>
        <v>682.5</v>
      </c>
      <c r="I11" s="50"/>
      <c r="J11" s="51"/>
      <c r="K11" s="51"/>
      <c r="L11" s="51"/>
      <c r="M11" s="49"/>
      <c r="N11" s="49"/>
      <c r="O11" s="49"/>
      <c r="P11" s="49"/>
      <c r="Q11" s="52"/>
    </row>
    <row r="12" s="2" customFormat="1" ht="30" spans="1:17">
      <c r="A12" s="38" t="s">
        <v>71</v>
      </c>
      <c r="B12" s="33" t="s">
        <v>41</v>
      </c>
      <c r="C12" s="34" t="s">
        <v>31</v>
      </c>
      <c r="D12" s="35" t="s">
        <v>49</v>
      </c>
      <c r="E12" s="39"/>
      <c r="F12" s="40">
        <f>SUM(F8:F11)</f>
        <v>5000</v>
      </c>
      <c r="G12" s="37">
        <f t="shared" si="0"/>
        <v>250</v>
      </c>
      <c r="H12" s="37">
        <f t="shared" si="1"/>
        <v>5250</v>
      </c>
      <c r="I12" s="50"/>
      <c r="J12" s="51"/>
      <c r="K12" s="51"/>
      <c r="L12" s="51"/>
      <c r="M12" s="52"/>
      <c r="N12" s="49"/>
      <c r="O12" s="52"/>
      <c r="P12" s="49"/>
      <c r="Q12" s="52"/>
    </row>
    <row r="13" s="2" customFormat="1" ht="30" spans="1:12">
      <c r="A13" s="38" t="s">
        <v>71</v>
      </c>
      <c r="B13" s="33" t="s">
        <v>42</v>
      </c>
      <c r="C13" s="34" t="s">
        <v>31</v>
      </c>
      <c r="D13" s="35" t="s">
        <v>49</v>
      </c>
      <c r="E13" s="39"/>
      <c r="F13" s="40">
        <f t="shared" ref="F13:F16" si="2">SUM(F12:F12)</f>
        <v>5000</v>
      </c>
      <c r="G13" s="37">
        <f t="shared" si="0"/>
        <v>250</v>
      </c>
      <c r="H13" s="37">
        <f t="shared" si="1"/>
        <v>5250</v>
      </c>
      <c r="I13" s="50"/>
      <c r="J13" s="51"/>
      <c r="K13" s="51"/>
      <c r="L13" s="51"/>
    </row>
    <row r="14" s="2" customFormat="1" ht="30" spans="1:12">
      <c r="A14" s="38" t="s">
        <v>71</v>
      </c>
      <c r="B14" s="33" t="s">
        <v>43</v>
      </c>
      <c r="C14" s="34" t="s">
        <v>31</v>
      </c>
      <c r="D14" s="35" t="s">
        <v>49</v>
      </c>
      <c r="E14" s="39"/>
      <c r="F14" s="40">
        <f t="shared" si="2"/>
        <v>5000</v>
      </c>
      <c r="G14" s="37">
        <f t="shared" si="0"/>
        <v>250</v>
      </c>
      <c r="H14" s="37">
        <f t="shared" si="1"/>
        <v>5250</v>
      </c>
      <c r="I14" s="50"/>
      <c r="J14" s="51"/>
      <c r="K14" s="51"/>
      <c r="L14" s="51"/>
    </row>
    <row r="15" s="2" customFormat="1" ht="30" spans="1:12">
      <c r="A15" s="38" t="s">
        <v>71</v>
      </c>
      <c r="B15" s="33" t="s">
        <v>44</v>
      </c>
      <c r="C15" s="34" t="s">
        <v>31</v>
      </c>
      <c r="D15" s="35" t="s">
        <v>49</v>
      </c>
      <c r="E15" s="39"/>
      <c r="F15" s="40">
        <f t="shared" si="2"/>
        <v>5000</v>
      </c>
      <c r="G15" s="37">
        <f t="shared" si="0"/>
        <v>250</v>
      </c>
      <c r="H15" s="37">
        <f t="shared" si="1"/>
        <v>5250</v>
      </c>
      <c r="I15" s="50"/>
      <c r="J15" s="51"/>
      <c r="K15" s="51"/>
      <c r="L15" s="51"/>
    </row>
    <row r="16" s="2" customFormat="1" ht="30" spans="1:12">
      <c r="A16" s="38" t="s">
        <v>71</v>
      </c>
      <c r="B16" s="33" t="s">
        <v>45</v>
      </c>
      <c r="C16" s="34" t="s">
        <v>31</v>
      </c>
      <c r="D16" s="35" t="s">
        <v>49</v>
      </c>
      <c r="E16" s="39"/>
      <c r="F16" s="40">
        <f t="shared" si="2"/>
        <v>5000</v>
      </c>
      <c r="G16" s="37">
        <f t="shared" si="0"/>
        <v>250</v>
      </c>
      <c r="H16" s="37">
        <f t="shared" si="1"/>
        <v>5250</v>
      </c>
      <c r="I16" s="50"/>
      <c r="J16" s="51"/>
      <c r="K16" s="51"/>
      <c r="L16" s="51"/>
    </row>
    <row r="17" s="2" customFormat="1" ht="30" spans="1:12">
      <c r="A17" s="38" t="s">
        <v>71</v>
      </c>
      <c r="B17" s="33" t="s">
        <v>46</v>
      </c>
      <c r="C17" s="34" t="s">
        <v>31</v>
      </c>
      <c r="D17" s="35" t="s">
        <v>49</v>
      </c>
      <c r="E17" s="39"/>
      <c r="F17" s="40">
        <f>SUM(F13:F13)</f>
        <v>5000</v>
      </c>
      <c r="G17" s="37">
        <f t="shared" si="0"/>
        <v>250</v>
      </c>
      <c r="H17" s="37">
        <f t="shared" si="1"/>
        <v>5250</v>
      </c>
      <c r="I17" s="50"/>
      <c r="J17" s="51"/>
      <c r="K17" s="51"/>
      <c r="L17" s="51"/>
    </row>
    <row r="18" s="2" customFormat="1" ht="15" spans="1:12">
      <c r="A18" s="41" t="s">
        <v>50</v>
      </c>
      <c r="B18" s="42"/>
      <c r="C18" s="42"/>
      <c r="D18" s="35"/>
      <c r="E18" s="42"/>
      <c r="F18" s="34">
        <f>SUM(F8:F17)</f>
        <v>35000</v>
      </c>
      <c r="G18" s="37">
        <f t="shared" si="0"/>
        <v>1750</v>
      </c>
      <c r="H18" s="37">
        <f t="shared" si="1"/>
        <v>36750</v>
      </c>
      <c r="I18" s="53"/>
      <c r="J18" s="53"/>
      <c r="K18" s="53"/>
      <c r="L18" s="53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多明迪</vt:lpstr>
      <vt:lpstr>箱唛扫码</vt:lpstr>
      <vt:lpstr>盛泰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2025-06-06T12:09:08Z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455344DAF503467CA0E4CB6365B84C26_12</vt:lpwstr>
  </property>
</Properties>
</file>