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<sst xmlns="http://schemas.openxmlformats.org/spreadsheetml/2006/main" count="193" uniqueCount="99">
  <si>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</si>
  <si>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</si>
  <si>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</si>
  <si>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</si>
  <si>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SF3172034920451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</si>
  <si>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</si>
  <si>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</si>
  <si>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</si>
  <si>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</si>
  <si>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</si>
  <si>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</si>
  <si>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</si>
  <si>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</si>
  <si>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</si>
  <si>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</si>
  <si>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</si>
  <si>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</si>
  <si>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</si>
  <si>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</si>
  <si>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</si>
  <si>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</si>
  <si>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</si>
  <si>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</si>
  <si>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</si>
  <si>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</si>
  <si>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</si>
  <si>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</si>
  <si>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</si>
  <si>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</si>
  <si>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82439-01/2
82439-01/3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</si>
  <si>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</si>
  <si>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5096-148</t>
  </si>
  <si>
    <t>800</t>
  </si>
  <si>
    <t>10-12</t>
  </si>
  <si>
    <t>1/2</t>
  </si>
  <si>
    <t>19.8</t>
  </si>
  <si>
    <t>20.2</t>
  </si>
  <si>
    <t>30*40*50</t>
  </si>
  <si>
    <t>XXS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</si>
  <si>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</si>
  <si>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</si>
  <si>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</si>
  <si>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</si>
  <si>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</si>
  <si>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</si>
  <si>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</si>
  <si>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</si>
  <si>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82439-01/4</t>
  </si>
  <si>
    <t>812</t>
  </si>
  <si>
    <t>2/2</t>
  </si>
  <si>
    <t>15.8</t>
  </si>
  <si>
    <t>16.2</t>
  </si>
  <si>
    <t>82439-01/1</t>
  </si>
  <si>
    <t>712</t>
  </si>
  <si>
    <t>合计</t>
  </si>
  <si>
    <t>Factory name (工厂名称)</t>
  </si>
  <si>
    <t>鑫茂源</t>
  </si>
  <si>
    <t>PO. Number(订单号)</t>
  </si>
  <si>
    <t>Style Code.(款号)</t>
  </si>
  <si>
    <t>5096-148-800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</si>
  <si>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</si>
  <si>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</si>
  <si>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</si>
  <si>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</si>
  <si>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</si>
  <si>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</si>
  <si>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</si>
  <si>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</si>
  <si>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</si>
  <si>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20.2KG</t>
  </si>
  <si>
    <t>Made In China</t>
  </si>
  <si>
    <t>Net Weight（净重）</t>
  </si>
  <si>
    <t>19.8KG</t>
  </si>
  <si>
    <t>Remark（备注）</t>
  </si>
  <si>
    <t>82439-01/4
82439-01/1</t>
  </si>
  <si>
    <t>5096-148-812-712</t>
  </si>
  <si>
    <t>16.2KG</t>
  </si>
  <si>
    <t>15.8KG</t>
  </si>
  <si>
    <t>05096148800010</t>
  </si>
  <si>
    <t>05096148812013</t>
  </si>
  <si>
    <t>05096148712016</t>
  </si>
  <si>
    <t>05096148800027</t>
  </si>
  <si>
    <t>05096148812020</t>
  </si>
  <si>
    <t>05096148712023</t>
  </si>
  <si>
    <t>05096148800034</t>
  </si>
  <si>
    <t>05096148812037</t>
  </si>
  <si>
    <t>05096148712030</t>
  </si>
  <si>
    <t>05096148800041</t>
  </si>
  <si>
    <t>05096148812044</t>
  </si>
  <si>
    <t>05096148712047</t>
  </si>
  <si>
    <t>05096148800058</t>
  </si>
  <si>
    <t>05096148812051</t>
  </si>
  <si>
    <t>05096148712054</t>
  </si>
  <si>
    <t>05096148800089</t>
  </si>
  <si>
    <t>05096148812082</t>
  </si>
  <si>
    <t>05096148712085</t>
  </si>
  <si>
    <t>05096148800119</t>
  </si>
  <si>
    <t>05096148812112</t>
  </si>
  <si>
    <t>05096148712115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</si>
</sst>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1</xdr:row>
      <xdr:rowOff>266700</xdr:rowOff>
    </xdr:from>
    <xdr:to>
      <xdr:col>8</xdr:col>
      <xdr:colOff>305435</xdr:colOff>
      <xdr:row>4</xdr:row>
      <xdr:rowOff>229870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62650" y="600075"/>
          <a:ext cx="1534160" cy="820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13</xdr:row>
      <xdr:rowOff>76200</xdr:rowOff>
    </xdr:from>
    <xdr:to>
      <xdr:col>0</xdr:col>
      <xdr:colOff>1829433</xdr:colOff>
      <xdr:row>13</xdr:row>
      <xdr:rowOff>523875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0769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133350</xdr:rowOff>
    </xdr:from>
    <xdr:to>
      <xdr:col>2</xdr:col>
      <xdr:colOff>1562100</xdr:colOff>
      <xdr:row>15</xdr:row>
      <xdr:rowOff>82550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8453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1762760</xdr:colOff>
      <xdr:row>17</xdr:row>
      <xdr:rowOff>41275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21995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6</xdr:row>
      <xdr:rowOff>381000</xdr:rowOff>
    </xdr:from>
    <xdr:to>
      <xdr:col>1</xdr:col>
      <xdr:colOff>1619250</xdr:colOff>
      <xdr:row>6</xdr:row>
      <xdr:rowOff>1200150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3743325"/>
          <a:ext cx="1333500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19</xdr:row>
      <xdr:rowOff>190500</xdr:rowOff>
    </xdr:from>
    <xdr:to>
      <xdr:col>1</xdr:col>
      <xdr:colOff>1524000</xdr:colOff>
      <xdr:row>19</xdr:row>
      <xdr:rowOff>1419860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81225" y="9553575"/>
          <a:ext cx="1304925" cy="1229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8"/>
  <sheetViews>
    <sheetView tabSelected="1" workbookViewId="0">
      <selection activeCell="Q22" sqref="Q2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45818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2127</v>
      </c>
      <c r="G8" s="53">
        <f>F8*0.05</f>
        <v>106.35</v>
      </c>
      <c r="H8" s="53">
        <f>F8+G8</f>
        <v>2233.35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1207</v>
      </c>
      <c r="G9" s="53">
        <f t="shared" ref="G9:G38" si="0">F9*0.05</f>
        <v>60.35</v>
      </c>
      <c r="H9" s="53">
        <f t="shared" ref="H9:H38" si="1">F9+G9</f>
        <v>1267.35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6142</v>
      </c>
      <c r="G10" s="53">
        <f t="shared" si="0"/>
        <v>307.1</v>
      </c>
      <c r="H10" s="53">
        <f t="shared" si="1"/>
        <v>6449.1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6826</v>
      </c>
      <c r="G11" s="53">
        <f t="shared" si="0"/>
        <v>341.3</v>
      </c>
      <c r="H11" s="53">
        <f t="shared" si="1"/>
        <v>7167.3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5460</v>
      </c>
      <c r="G12" s="53">
        <f t="shared" si="0"/>
        <v>273</v>
      </c>
      <c r="H12" s="53">
        <f t="shared" si="1"/>
        <v>5733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20" customHeight="1" spans="1:17">
      <c r="A13" s="49"/>
      <c r="B13" s="50"/>
      <c r="C13" s="10"/>
      <c r="D13" s="51"/>
      <c r="E13" s="52" t="s">
        <v>42</v>
      </c>
      <c r="F13" s="53">
        <v>2782</v>
      </c>
      <c r="G13" s="53">
        <f t="shared" si="0"/>
        <v>139.1</v>
      </c>
      <c r="H13" s="53">
        <f t="shared" si="1"/>
        <v>2921.1</v>
      </c>
      <c r="I13" s="65"/>
      <c r="J13" s="66"/>
      <c r="K13" s="66"/>
      <c r="L13" s="66"/>
      <c r="M13" s="64"/>
      <c r="N13" s="64"/>
      <c r="O13" s="64"/>
      <c r="P13" s="64"/>
      <c r="Q13" s="67"/>
    </row>
    <row r="14" s="19" customFormat="1" ht="20" customHeight="1" spans="1:17">
      <c r="A14" s="49"/>
      <c r="B14" s="50"/>
      <c r="C14" s="10"/>
      <c r="D14" s="51"/>
      <c r="E14" s="52" t="s">
        <v>43</v>
      </c>
      <c r="F14" s="53">
        <v>1707</v>
      </c>
      <c r="G14" s="53">
        <f t="shared" si="0"/>
        <v>85.35</v>
      </c>
      <c r="H14" s="53">
        <f t="shared" si="1"/>
        <v>1792.35</v>
      </c>
      <c r="I14" s="65"/>
      <c r="J14" s="66"/>
      <c r="K14" s="66"/>
      <c r="L14" s="66"/>
      <c r="M14" s="64"/>
      <c r="N14" s="64"/>
      <c r="O14" s="64"/>
      <c r="P14" s="64"/>
      <c r="Q14" s="67"/>
    </row>
    <row r="15" s="19" customFormat="1" ht="30" spans="1:17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SUM(F8:F14)</f>
        <v>26251</v>
      </c>
      <c r="G15" s="53">
        <f t="shared" si="0"/>
        <v>1312.55</v>
      </c>
      <c r="H15" s="53">
        <f t="shared" si="1"/>
        <v>27563.55</v>
      </c>
      <c r="I15" s="65"/>
      <c r="J15" s="66"/>
      <c r="K15" s="66"/>
      <c r="L15" s="66"/>
      <c r="M15" s="67"/>
      <c r="N15" s="64"/>
      <c r="O15" s="67"/>
      <c r="P15" s="64"/>
      <c r="Q15" s="67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SUM(F15:F15)</f>
        <v>26251</v>
      </c>
      <c r="G16" s="53">
        <f t="shared" si="0"/>
        <v>1312.55</v>
      </c>
      <c r="H16" s="53">
        <f t="shared" si="1"/>
        <v>27563.55</v>
      </c>
      <c r="I16" s="65"/>
      <c r="J16" s="66"/>
      <c r="K16" s="66"/>
      <c r="L16" s="66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>SUM(F16:F16)</f>
        <v>26251</v>
      </c>
      <c r="G17" s="53">
        <f t="shared" si="0"/>
        <v>1312.55</v>
      </c>
      <c r="H17" s="53">
        <f t="shared" si="1"/>
        <v>27563.55</v>
      </c>
      <c r="I17" s="65"/>
      <c r="J17" s="66"/>
      <c r="K17" s="66"/>
      <c r="L17" s="66"/>
    </row>
    <row r="18" s="19" customFormat="1" ht="20" customHeight="1" spans="1:17">
      <c r="A18" s="49" t="s">
        <v>47</v>
      </c>
      <c r="B18" s="50" t="s">
        <v>30</v>
      </c>
      <c r="C18" s="10" t="s">
        <v>31</v>
      </c>
      <c r="D18" s="51" t="s">
        <v>48</v>
      </c>
      <c r="E18" s="52" t="s">
        <v>33</v>
      </c>
      <c r="F18" s="53">
        <v>1276</v>
      </c>
      <c r="G18" s="53">
        <f t="shared" si="0"/>
        <v>63.8</v>
      </c>
      <c r="H18" s="53">
        <f t="shared" si="1"/>
        <v>1339.8</v>
      </c>
      <c r="I18" s="62" t="s">
        <v>49</v>
      </c>
      <c r="J18" s="63" t="s">
        <v>50</v>
      </c>
      <c r="K18" s="63" t="s">
        <v>51</v>
      </c>
      <c r="L18" s="63" t="s">
        <v>37</v>
      </c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38</v>
      </c>
      <c r="F19" s="53">
        <v>725</v>
      </c>
      <c r="G19" s="53">
        <f t="shared" si="0"/>
        <v>36.25</v>
      </c>
      <c r="H19" s="53">
        <f t="shared" si="1"/>
        <v>761.25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39</v>
      </c>
      <c r="F20" s="53">
        <v>3686</v>
      </c>
      <c r="G20" s="53">
        <f t="shared" si="0"/>
        <v>184.3</v>
      </c>
      <c r="H20" s="53">
        <f t="shared" si="1"/>
        <v>3870.3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20" customHeight="1" spans="1:17">
      <c r="A21" s="49"/>
      <c r="B21" s="50"/>
      <c r="C21" s="10"/>
      <c r="D21" s="51"/>
      <c r="E21" s="52" t="s">
        <v>40</v>
      </c>
      <c r="F21" s="53">
        <v>4095</v>
      </c>
      <c r="G21" s="53">
        <f t="shared" si="0"/>
        <v>204.75</v>
      </c>
      <c r="H21" s="53">
        <f t="shared" si="1"/>
        <v>4299.75</v>
      </c>
      <c r="I21" s="65"/>
      <c r="J21" s="66"/>
      <c r="K21" s="66"/>
      <c r="L21" s="66"/>
      <c r="M21" s="64"/>
      <c r="N21" s="64"/>
      <c r="O21" s="64"/>
      <c r="P21" s="64"/>
      <c r="Q21" s="67"/>
    </row>
    <row r="22" s="19" customFormat="1" ht="20" customHeight="1" spans="1:17">
      <c r="A22" s="49"/>
      <c r="B22" s="50"/>
      <c r="C22" s="10"/>
      <c r="D22" s="51"/>
      <c r="E22" s="52" t="s">
        <v>41</v>
      </c>
      <c r="F22" s="53">
        <v>3276</v>
      </c>
      <c r="G22" s="53">
        <f t="shared" si="0"/>
        <v>163.8</v>
      </c>
      <c r="H22" s="53">
        <f t="shared" si="1"/>
        <v>3439.8</v>
      </c>
      <c r="I22" s="65"/>
      <c r="J22" s="66"/>
      <c r="K22" s="66"/>
      <c r="L22" s="66"/>
      <c r="M22" s="64"/>
      <c r="N22" s="64"/>
      <c r="O22" s="64"/>
      <c r="P22" s="64"/>
      <c r="Q22" s="67"/>
    </row>
    <row r="23" s="19" customFormat="1" ht="20" customHeight="1" spans="1:17">
      <c r="A23" s="49"/>
      <c r="B23" s="50"/>
      <c r="C23" s="10"/>
      <c r="D23" s="51"/>
      <c r="E23" s="52" t="s">
        <v>42</v>
      </c>
      <c r="F23" s="53">
        <v>1670</v>
      </c>
      <c r="G23" s="53">
        <f t="shared" si="0"/>
        <v>83.5</v>
      </c>
      <c r="H23" s="53">
        <f t="shared" si="1"/>
        <v>1753.5</v>
      </c>
      <c r="I23" s="65"/>
      <c r="J23" s="66"/>
      <c r="K23" s="66"/>
      <c r="L23" s="66"/>
      <c r="M23" s="64"/>
      <c r="N23" s="64"/>
      <c r="O23" s="64"/>
      <c r="P23" s="64"/>
      <c r="Q23" s="67"/>
    </row>
    <row r="24" s="19" customFormat="1" ht="20" customHeight="1" spans="1:17">
      <c r="A24" s="49"/>
      <c r="B24" s="50"/>
      <c r="C24" s="10"/>
      <c r="D24" s="51"/>
      <c r="E24" s="52" t="s">
        <v>43</v>
      </c>
      <c r="F24" s="53">
        <v>1024</v>
      </c>
      <c r="G24" s="53">
        <f t="shared" si="0"/>
        <v>51.2</v>
      </c>
      <c r="H24" s="53">
        <f t="shared" si="1"/>
        <v>1075.2</v>
      </c>
      <c r="I24" s="65"/>
      <c r="J24" s="66"/>
      <c r="K24" s="66"/>
      <c r="L24" s="66"/>
      <c r="M24" s="64"/>
      <c r="N24" s="64"/>
      <c r="O24" s="64"/>
      <c r="P24" s="64"/>
      <c r="Q24" s="67"/>
    </row>
    <row r="25" s="19" customFormat="1" ht="30" spans="1:17">
      <c r="A25" s="8" t="s">
        <v>47</v>
      </c>
      <c r="B25" s="50" t="s">
        <v>44</v>
      </c>
      <c r="C25" s="10" t="s">
        <v>31</v>
      </c>
      <c r="D25" s="51" t="s">
        <v>48</v>
      </c>
      <c r="E25" s="54"/>
      <c r="F25" s="55">
        <f>SUM(F18:F24)</f>
        <v>15752</v>
      </c>
      <c r="G25" s="53">
        <f t="shared" si="0"/>
        <v>787.6</v>
      </c>
      <c r="H25" s="53">
        <f t="shared" si="1"/>
        <v>16539.6</v>
      </c>
      <c r="I25" s="65"/>
      <c r="J25" s="66"/>
      <c r="K25" s="66"/>
      <c r="L25" s="66"/>
      <c r="M25" s="67"/>
      <c r="N25" s="64"/>
      <c r="O25" s="67"/>
      <c r="P25" s="64"/>
      <c r="Q25" s="67"/>
    </row>
    <row r="26" s="19" customFormat="1" ht="30" spans="1:12">
      <c r="A26" s="8" t="s">
        <v>47</v>
      </c>
      <c r="B26" s="50" t="s">
        <v>45</v>
      </c>
      <c r="C26" s="10" t="s">
        <v>31</v>
      </c>
      <c r="D26" s="51" t="s">
        <v>48</v>
      </c>
      <c r="E26" s="54"/>
      <c r="F26" s="55">
        <f>SUM(F25:F25)</f>
        <v>15752</v>
      </c>
      <c r="G26" s="53">
        <f t="shared" si="0"/>
        <v>787.6</v>
      </c>
      <c r="H26" s="53">
        <f t="shared" si="1"/>
        <v>16539.6</v>
      </c>
      <c r="I26" s="65"/>
      <c r="J26" s="66"/>
      <c r="K26" s="66"/>
      <c r="L26" s="66"/>
    </row>
    <row r="27" s="19" customFormat="1" ht="30" spans="1:12">
      <c r="A27" s="8" t="s">
        <v>47</v>
      </c>
      <c r="B27" s="50" t="s">
        <v>46</v>
      </c>
      <c r="C27" s="10" t="s">
        <v>31</v>
      </c>
      <c r="D27" s="51" t="s">
        <v>48</v>
      </c>
      <c r="E27" s="54"/>
      <c r="F27" s="55">
        <f>SUM(F26:F26)</f>
        <v>15752</v>
      </c>
      <c r="G27" s="53">
        <f t="shared" si="0"/>
        <v>787.6</v>
      </c>
      <c r="H27" s="53">
        <f t="shared" si="1"/>
        <v>16539.6</v>
      </c>
      <c r="I27" s="65"/>
      <c r="J27" s="66"/>
      <c r="K27" s="66"/>
      <c r="L27" s="66"/>
    </row>
    <row r="28" s="19" customFormat="1" ht="20" customHeight="1" spans="1:17">
      <c r="A28" s="49" t="s">
        <v>52</v>
      </c>
      <c r="B28" s="50" t="s">
        <v>30</v>
      </c>
      <c r="C28" s="10" t="s">
        <v>31</v>
      </c>
      <c r="D28" s="51" t="s">
        <v>53</v>
      </c>
      <c r="E28" s="52" t="s">
        <v>33</v>
      </c>
      <c r="F28" s="53">
        <v>425</v>
      </c>
      <c r="G28" s="53">
        <f t="shared" si="0"/>
        <v>21.25</v>
      </c>
      <c r="H28" s="53">
        <f t="shared" si="1"/>
        <v>446.25</v>
      </c>
      <c r="I28" s="65"/>
      <c r="J28" s="66"/>
      <c r="K28" s="66"/>
      <c r="L28" s="66"/>
      <c r="M28" s="64"/>
      <c r="N28" s="64"/>
      <c r="O28" s="64"/>
      <c r="P28" s="64"/>
      <c r="Q28" s="67"/>
    </row>
    <row r="29" s="19" customFormat="1" ht="20" customHeight="1" spans="1:17">
      <c r="A29" s="49"/>
      <c r="B29" s="50"/>
      <c r="C29" s="10"/>
      <c r="D29" s="51"/>
      <c r="E29" s="52" t="s">
        <v>38</v>
      </c>
      <c r="F29" s="53">
        <v>240</v>
      </c>
      <c r="G29" s="53">
        <f t="shared" si="0"/>
        <v>12</v>
      </c>
      <c r="H29" s="53">
        <f t="shared" si="1"/>
        <v>252</v>
      </c>
      <c r="I29" s="65"/>
      <c r="J29" s="66"/>
      <c r="K29" s="66"/>
      <c r="L29" s="66"/>
      <c r="M29" s="64"/>
      <c r="N29" s="64"/>
      <c r="O29" s="64"/>
      <c r="P29" s="64"/>
      <c r="Q29" s="67"/>
    </row>
    <row r="30" s="19" customFormat="1" ht="20" customHeight="1" spans="1:17">
      <c r="A30" s="49"/>
      <c r="B30" s="50"/>
      <c r="C30" s="10"/>
      <c r="D30" s="51"/>
      <c r="E30" s="52" t="s">
        <v>39</v>
      </c>
      <c r="F30" s="53">
        <v>1229</v>
      </c>
      <c r="G30" s="53">
        <f t="shared" si="0"/>
        <v>61.45</v>
      </c>
      <c r="H30" s="53">
        <f t="shared" si="1"/>
        <v>1290.45</v>
      </c>
      <c r="I30" s="65"/>
      <c r="J30" s="66"/>
      <c r="K30" s="66"/>
      <c r="L30" s="66"/>
      <c r="M30" s="64"/>
      <c r="N30" s="64"/>
      <c r="O30" s="64"/>
      <c r="P30" s="64"/>
      <c r="Q30" s="67"/>
    </row>
    <row r="31" s="19" customFormat="1" ht="20" customHeight="1" spans="1:17">
      <c r="A31" s="49"/>
      <c r="B31" s="50"/>
      <c r="C31" s="10"/>
      <c r="D31" s="51"/>
      <c r="E31" s="52" t="s">
        <v>40</v>
      </c>
      <c r="F31" s="53">
        <v>1365</v>
      </c>
      <c r="G31" s="53">
        <f t="shared" si="0"/>
        <v>68.25</v>
      </c>
      <c r="H31" s="53">
        <f t="shared" si="1"/>
        <v>1433.25</v>
      </c>
      <c r="I31" s="65"/>
      <c r="J31" s="66"/>
      <c r="K31" s="66"/>
      <c r="L31" s="66"/>
      <c r="M31" s="64"/>
      <c r="N31" s="64"/>
      <c r="O31" s="64"/>
      <c r="P31" s="64"/>
      <c r="Q31" s="67"/>
    </row>
    <row r="32" s="19" customFormat="1" ht="20" customHeight="1" spans="1:17">
      <c r="A32" s="49"/>
      <c r="B32" s="50"/>
      <c r="C32" s="10"/>
      <c r="D32" s="51"/>
      <c r="E32" s="52" t="s">
        <v>41</v>
      </c>
      <c r="F32" s="53">
        <v>1092</v>
      </c>
      <c r="G32" s="53">
        <f t="shared" si="0"/>
        <v>54.6</v>
      </c>
      <c r="H32" s="53">
        <f t="shared" si="1"/>
        <v>1146.6</v>
      </c>
      <c r="I32" s="65"/>
      <c r="J32" s="66"/>
      <c r="K32" s="66"/>
      <c r="L32" s="66"/>
      <c r="M32" s="64"/>
      <c r="N32" s="64"/>
      <c r="O32" s="64"/>
      <c r="P32" s="64"/>
      <c r="Q32" s="67"/>
    </row>
    <row r="33" s="19" customFormat="1" ht="20" customHeight="1" spans="1:17">
      <c r="A33" s="49"/>
      <c r="B33" s="50"/>
      <c r="C33" s="10"/>
      <c r="D33" s="51"/>
      <c r="E33" s="52" t="s">
        <v>42</v>
      </c>
      <c r="F33" s="53">
        <v>557</v>
      </c>
      <c r="G33" s="53">
        <f t="shared" si="0"/>
        <v>27.85</v>
      </c>
      <c r="H33" s="53">
        <f t="shared" si="1"/>
        <v>584.85</v>
      </c>
      <c r="I33" s="65"/>
      <c r="J33" s="66"/>
      <c r="K33" s="66"/>
      <c r="L33" s="66"/>
      <c r="M33" s="64"/>
      <c r="N33" s="64"/>
      <c r="O33" s="64"/>
      <c r="P33" s="64"/>
      <c r="Q33" s="67"/>
    </row>
    <row r="34" s="19" customFormat="1" ht="20" customHeight="1" spans="1:17">
      <c r="A34" s="49"/>
      <c r="B34" s="50"/>
      <c r="C34" s="10"/>
      <c r="D34" s="51"/>
      <c r="E34" s="52" t="s">
        <v>43</v>
      </c>
      <c r="F34" s="53">
        <v>342</v>
      </c>
      <c r="G34" s="53">
        <f t="shared" si="0"/>
        <v>17.1</v>
      </c>
      <c r="H34" s="53">
        <f t="shared" si="1"/>
        <v>359.1</v>
      </c>
      <c r="I34" s="65"/>
      <c r="J34" s="66"/>
      <c r="K34" s="66"/>
      <c r="L34" s="66"/>
      <c r="M34" s="64"/>
      <c r="N34" s="64"/>
      <c r="O34" s="64"/>
      <c r="P34" s="64"/>
      <c r="Q34" s="67"/>
    </row>
    <row r="35" s="19" customFormat="1" ht="30" spans="1:17">
      <c r="A35" s="8" t="s">
        <v>52</v>
      </c>
      <c r="B35" s="50" t="s">
        <v>44</v>
      </c>
      <c r="C35" s="10" t="s">
        <v>31</v>
      </c>
      <c r="D35" s="51" t="s">
        <v>53</v>
      </c>
      <c r="E35" s="54"/>
      <c r="F35" s="55">
        <f>SUM(F28:F34)</f>
        <v>5250</v>
      </c>
      <c r="G35" s="53">
        <f t="shared" si="0"/>
        <v>262.5</v>
      </c>
      <c r="H35" s="53">
        <f t="shared" si="1"/>
        <v>5512.5</v>
      </c>
      <c r="I35" s="65"/>
      <c r="J35" s="66"/>
      <c r="K35" s="66"/>
      <c r="L35" s="66"/>
      <c r="M35" s="67"/>
      <c r="N35" s="64"/>
      <c r="O35" s="67"/>
      <c r="P35" s="64"/>
      <c r="Q35" s="67"/>
    </row>
    <row r="36" s="19" customFormat="1" ht="30" spans="1:12">
      <c r="A36" s="8" t="s">
        <v>52</v>
      </c>
      <c r="B36" s="50" t="s">
        <v>45</v>
      </c>
      <c r="C36" s="10" t="s">
        <v>31</v>
      </c>
      <c r="D36" s="51" t="s">
        <v>53</v>
      </c>
      <c r="E36" s="54"/>
      <c r="F36" s="55">
        <f>SUM(F35:F35)</f>
        <v>5250</v>
      </c>
      <c r="G36" s="53">
        <f t="shared" si="0"/>
        <v>262.5</v>
      </c>
      <c r="H36" s="53">
        <f t="shared" si="1"/>
        <v>5512.5</v>
      </c>
      <c r="I36" s="65"/>
      <c r="J36" s="66"/>
      <c r="K36" s="66"/>
      <c r="L36" s="66"/>
    </row>
    <row r="37" s="19" customFormat="1" ht="30" spans="1:12">
      <c r="A37" s="8" t="s">
        <v>52</v>
      </c>
      <c r="B37" s="50" t="s">
        <v>46</v>
      </c>
      <c r="C37" s="10" t="s">
        <v>31</v>
      </c>
      <c r="D37" s="51" t="s">
        <v>53</v>
      </c>
      <c r="E37" s="54"/>
      <c r="F37" s="55">
        <f>SUM(F36:F36)</f>
        <v>5250</v>
      </c>
      <c r="G37" s="53">
        <f t="shared" si="0"/>
        <v>262.5</v>
      </c>
      <c r="H37" s="53">
        <f t="shared" si="1"/>
        <v>5512.5</v>
      </c>
      <c r="I37" s="65"/>
      <c r="J37" s="66"/>
      <c r="K37" s="66"/>
      <c r="L37" s="66"/>
    </row>
    <row r="38" s="19" customFormat="1" ht="15" spans="1:12">
      <c r="A38" s="56" t="s">
        <v>54</v>
      </c>
      <c r="B38" s="57"/>
      <c r="C38" s="57"/>
      <c r="D38" s="51"/>
      <c r="E38" s="57"/>
      <c r="F38" s="10">
        <f>SUM(F8:F37)</f>
        <v>189012</v>
      </c>
      <c r="G38" s="53">
        <f t="shared" si="0"/>
        <v>9450.6</v>
      </c>
      <c r="H38" s="53">
        <f t="shared" si="1"/>
        <v>198462.6</v>
      </c>
      <c r="I38" s="68"/>
      <c r="J38" s="68"/>
      <c r="K38" s="68"/>
      <c r="L38" s="68"/>
    </row>
  </sheetData>
  <mergeCells count="24">
    <mergeCell ref="A1:L1"/>
    <mergeCell ref="A2:L2"/>
    <mergeCell ref="E3:F3"/>
    <mergeCell ref="E4:F4"/>
    <mergeCell ref="A8:A14"/>
    <mergeCell ref="A18:A24"/>
    <mergeCell ref="A28:A34"/>
    <mergeCell ref="B8:B14"/>
    <mergeCell ref="B18:B24"/>
    <mergeCell ref="B28:B34"/>
    <mergeCell ref="C8:C14"/>
    <mergeCell ref="C18:C24"/>
    <mergeCell ref="C28:C34"/>
    <mergeCell ref="D8:D14"/>
    <mergeCell ref="D18:D24"/>
    <mergeCell ref="D28:D34"/>
    <mergeCell ref="I8:I17"/>
    <mergeCell ref="I18:I37"/>
    <mergeCell ref="J8:J17"/>
    <mergeCell ref="J18:J37"/>
    <mergeCell ref="K8:K17"/>
    <mergeCell ref="K18:K37"/>
    <mergeCell ref="L8:L17"/>
    <mergeCell ref="L18:L37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opLeftCell="A15" workbookViewId="0">
      <selection activeCell="L37" sqref="L37"/>
    </sheetView>
  </sheetViews>
  <sheetFormatPr defaultColWidth="9" defaultRowHeight="13.5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55</v>
      </c>
      <c r="B2" s="6" t="s">
        <v>56</v>
      </c>
      <c r="C2" s="7"/>
    </row>
    <row r="3" s="1" customFormat="1" ht="30.75" spans="1:3">
      <c r="A3" s="5" t="s">
        <v>57</v>
      </c>
      <c r="B3" s="8" t="s">
        <v>29</v>
      </c>
      <c r="C3" s="9"/>
    </row>
    <row r="4" s="1" customFormat="1" ht="15.75" spans="1:3">
      <c r="A4" s="5" t="s">
        <v>58</v>
      </c>
      <c r="B4" s="10" t="s">
        <v>59</v>
      </c>
      <c r="C4" s="9"/>
    </row>
    <row r="5" s="1" customFormat="1" ht="108" customHeight="1" spans="1:3">
      <c r="A5" s="5" t="s">
        <v>60</v>
      </c>
      <c r="B5" s="11" t="s">
        <v>61</v>
      </c>
      <c r="C5" s="12" t="s">
        <v>62</v>
      </c>
    </row>
    <row r="6" s="1" customFormat="1" ht="14.25" spans="1:3">
      <c r="A6" s="5" t="s">
        <v>63</v>
      </c>
      <c r="B6" s="13" t="s">
        <v>64</v>
      </c>
      <c r="C6" s="14" t="s">
        <v>34</v>
      </c>
    </row>
    <row r="7" s="1" customFormat="1" ht="123" customHeight="1" spans="1:3">
      <c r="A7" s="5" t="s">
        <v>65</v>
      </c>
      <c r="B7" s="13"/>
      <c r="C7" s="14"/>
    </row>
    <row r="8" s="1" customFormat="1" ht="14.25" spans="1:3">
      <c r="A8" s="5" t="s">
        <v>66</v>
      </c>
      <c r="B8" s="15" t="s">
        <v>37</v>
      </c>
      <c r="C8" s="16" t="s">
        <v>67</v>
      </c>
    </row>
    <row r="9" s="1" customFormat="1" ht="14.25" spans="1:3">
      <c r="A9" s="5" t="s">
        <v>68</v>
      </c>
      <c r="B9" s="17" t="s">
        <v>69</v>
      </c>
      <c r="C9" s="9" t="s">
        <v>70</v>
      </c>
    </row>
    <row r="10" s="1" customFormat="1" ht="14.25" spans="1:3">
      <c r="A10" s="5" t="s">
        <v>71</v>
      </c>
      <c r="B10" s="17" t="s">
        <v>72</v>
      </c>
      <c r="C10" s="9"/>
    </row>
    <row r="11" s="1" customFormat="1" ht="14.25" spans="1:3">
      <c r="A11" s="5" t="s">
        <v>73</v>
      </c>
      <c r="B11" s="17"/>
      <c r="C11" s="18"/>
    </row>
    <row r="13" ht="14.25"/>
    <row r="14" s="1" customFormat="1" ht="56" customHeight="1" spans="1:3">
      <c r="A14" s="2"/>
      <c r="B14" s="3"/>
      <c r="C14" s="4"/>
    </row>
    <row r="15" s="1" customFormat="1" ht="40" customHeight="1" spans="1:3">
      <c r="A15" s="5" t="s">
        <v>55</v>
      </c>
      <c r="B15" s="6" t="s">
        <v>56</v>
      </c>
      <c r="C15" s="7"/>
    </row>
    <row r="16" s="1" customFormat="1" ht="30.75" spans="1:3">
      <c r="A16" s="5" t="s">
        <v>57</v>
      </c>
      <c r="B16" s="8" t="s">
        <v>74</v>
      </c>
      <c r="C16" s="9"/>
    </row>
    <row r="17" s="1" customFormat="1" ht="15.75" spans="1:3">
      <c r="A17" s="5" t="s">
        <v>58</v>
      </c>
      <c r="B17" s="10" t="s">
        <v>75</v>
      </c>
      <c r="C17" s="9"/>
    </row>
    <row r="18" s="1" customFormat="1" ht="108" customHeight="1" spans="1:3">
      <c r="A18" s="5" t="s">
        <v>60</v>
      </c>
      <c r="B18" s="11" t="s">
        <v>61</v>
      </c>
      <c r="C18" s="12" t="s">
        <v>62</v>
      </c>
    </row>
    <row r="19" s="1" customFormat="1" ht="14.25" spans="1:3">
      <c r="A19" s="5" t="s">
        <v>63</v>
      </c>
      <c r="B19" s="13" t="s">
        <v>64</v>
      </c>
      <c r="C19" s="14" t="s">
        <v>49</v>
      </c>
    </row>
    <row r="20" s="1" customFormat="1" ht="123" customHeight="1" spans="1:3">
      <c r="A20" s="5" t="s">
        <v>65</v>
      </c>
      <c r="B20" s="13"/>
      <c r="C20" s="14"/>
    </row>
    <row r="21" s="1" customFormat="1" ht="14.25" spans="1:3">
      <c r="A21" s="5" t="s">
        <v>66</v>
      </c>
      <c r="B21" s="15" t="s">
        <v>37</v>
      </c>
      <c r="C21" s="16" t="s">
        <v>67</v>
      </c>
    </row>
    <row r="22" s="1" customFormat="1" ht="14.25" spans="1:3">
      <c r="A22" s="5" t="s">
        <v>68</v>
      </c>
      <c r="B22" s="17" t="s">
        <v>76</v>
      </c>
      <c r="C22" s="9" t="s">
        <v>70</v>
      </c>
    </row>
    <row r="23" s="1" customFormat="1" ht="14.25" spans="1:12">
      <c r="A23" s="5" t="s">
        <v>71</v>
      </c>
      <c r="B23" s="17" t="s">
        <v>77</v>
      </c>
      <c r="C23" s="9"/>
      <c r="H23" s="69" t="s">
        <v>78</v>
      </c>
      <c r="J23" s="69" t="s">
        <v>79</v>
      </c>
      <c r="L23" s="69" t="s">
        <v>80</v>
      </c>
    </row>
    <row r="24" s="1" customFormat="1" ht="14.25" spans="1:12">
      <c r="A24" s="5" t="s">
        <v>73</v>
      </c>
      <c r="B24" s="17"/>
      <c r="C24" s="18"/>
      <c r="H24" s="69" t="s">
        <v>81</v>
      </c>
      <c r="J24" s="69" t="s">
        <v>82</v>
      </c>
      <c r="L24" s="69" t="s">
        <v>83</v>
      </c>
    </row>
    <row r="25" spans="8:12">
      <c r="H25" s="69" t="s">
        <v>84</v>
      </c>
      <c r="J25" s="69" t="s">
        <v>85</v>
      </c>
      <c r="L25" s="69" t="s">
        <v>86</v>
      </c>
    </row>
    <row r="26" spans="8:12">
      <c r="H26" s="69" t="s">
        <v>87</v>
      </c>
      <c r="J26" s="69" t="s">
        <v>88</v>
      </c>
      <c r="L26" s="69" t="s">
        <v>89</v>
      </c>
    </row>
    <row r="27" spans="8:12">
      <c r="H27" s="69" t="s">
        <v>90</v>
      </c>
      <c r="J27" s="69" t="s">
        <v>91</v>
      </c>
      <c r="L27" s="69" t="s">
        <v>92</v>
      </c>
    </row>
    <row r="28" spans="8:12">
      <c r="H28" s="69" t="s">
        <v>93</v>
      </c>
      <c r="J28" s="69" t="s">
        <v>94</v>
      </c>
      <c r="L28" s="69" t="s">
        <v>95</v>
      </c>
    </row>
    <row r="29" spans="8:12">
      <c r="H29" s="69" t="s">
        <v>96</v>
      </c>
      <c r="J29" s="69" t="s">
        <v>97</v>
      </c>
      <c r="L29" s="69" t="s">
        <v>98</v>
      </c>
    </row>
    <row r="30" spans="8:12">
      <c r="H30" s="69" t="s">
        <v>78</v>
      </c>
      <c r="J30" s="69" t="s">
        <v>79</v>
      </c>
      <c r="L30" s="69" t="s">
        <v>80</v>
      </c>
    </row>
    <row r="31" spans="8:12">
      <c r="H31" s="69" t="s">
        <v>81</v>
      </c>
      <c r="J31" s="69" t="s">
        <v>82</v>
      </c>
      <c r="L31" s="69" t="s">
        <v>83</v>
      </c>
    </row>
    <row r="32" spans="8:12">
      <c r="H32" s="69" t="s">
        <v>84</v>
      </c>
      <c r="J32" s="69" t="s">
        <v>85</v>
      </c>
      <c r="L32" s="69" t="s">
        <v>86</v>
      </c>
    </row>
    <row r="33" spans="8:12">
      <c r="H33" s="69" t="s">
        <v>87</v>
      </c>
      <c r="J33" s="69" t="s">
        <v>88</v>
      </c>
      <c r="L33" s="69" t="s">
        <v>89</v>
      </c>
    </row>
    <row r="34" spans="8:12">
      <c r="H34" s="69" t="s">
        <v>90</v>
      </c>
      <c r="J34" s="69" t="s">
        <v>91</v>
      </c>
      <c r="L34" s="69" t="s">
        <v>92</v>
      </c>
    </row>
    <row r="35" spans="8:12">
      <c r="H35" s="69" t="s">
        <v>93</v>
      </c>
      <c r="J35" s="69" t="s">
        <v>94</v>
      </c>
      <c r="L35" s="69" t="s">
        <v>95</v>
      </c>
    </row>
    <row r="36" spans="8:12">
      <c r="H36" s="69" t="s">
        <v>96</v>
      </c>
      <c r="J36" s="69" t="s">
        <v>97</v>
      </c>
      <c r="L36" s="69" t="s">
        <v>98</v>
      </c>
    </row>
  </sheetData>
  <mergeCells count="8">
    <mergeCell ref="A1:C1"/>
    <mergeCell ref="A14:C14"/>
    <mergeCell ref="C3:C4"/>
    <mergeCell ref="C6:C7"/>
    <mergeCell ref="C9:C11"/>
    <mergeCell ref="C16:C17"/>
    <mergeCell ref="C19:C20"/>
    <mergeCell ref="C22:C24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2025-06-10T13:50:15Z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3848DE8C70A24D52B8B7A51994107E04_12</vt:lpwstr>
  </property>
</Properties>
</file>