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<sst xmlns="http://schemas.openxmlformats.org/spreadsheetml/2006/main" count="238" uniqueCount="102">
  <si>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</si>
  <si>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</si>
  <si>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</si>
  <si>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</si>
  <si>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SF3187789171494</t>
  </si>
  <si>
    <t>合同号 RBSKJHN094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</si>
  <si>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</si>
  <si>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</si>
  <si>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</si>
  <si>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</si>
  <si>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</si>
  <si>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</si>
  <si>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</si>
  <si>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</si>
  <si>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</si>
  <si>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</si>
  <si>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</si>
  <si>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</si>
  <si>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</si>
  <si>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</si>
  <si>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</si>
  <si>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</si>
  <si>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</si>
  <si>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</si>
  <si>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</si>
  <si>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</si>
  <si>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</si>
  <si>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</si>
  <si>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</si>
  <si>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</si>
  <si>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83592-01
83594-01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</si>
  <si>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</si>
  <si>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IRIS B 
5003-333</t>
  </si>
  <si>
    <t>400</t>
  </si>
  <si>
    <t>32</t>
  </si>
  <si>
    <t>1/3</t>
  </si>
  <si>
    <t>13.8</t>
  </si>
  <si>
    <t>14.2</t>
  </si>
  <si>
    <t>30*40*50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</si>
  <si>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</si>
  <si>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</si>
  <si>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</si>
  <si>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</si>
  <si>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</si>
  <si>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</si>
  <si>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</si>
  <si>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t xml:space="preserve"> IRIS B 5003-333</t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</si>
  <si>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</si>
  <si>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</si>
  <si>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428</t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</si>
  <si>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</si>
  <si>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t>811</t>
  </si>
  <si>
    <t>800</t>
  </si>
  <si>
    <t>2/3</t>
  </si>
  <si>
    <t>9.8</t>
  </si>
  <si>
    <t>10.2</t>
  </si>
  <si>
    <t>20*30*40</t>
  </si>
  <si>
    <t>白色再生警告标
(warning label)</t>
  </si>
  <si>
    <t>3/3</t>
  </si>
  <si>
    <t>22</t>
  </si>
  <si>
    <t>22.4</t>
  </si>
  <si>
    <t>合计</t>
  </si>
  <si>
    <t>NO:</t>
  </si>
  <si>
    <t>PO/NO:</t>
  </si>
  <si>
    <t>ARTICLE NO:</t>
  </si>
  <si>
    <t>COLOR:</t>
  </si>
  <si>
    <t>400/428/811</t>
  </si>
  <si>
    <t>QTY:</t>
  </si>
  <si>
    <t>73000PCS</t>
  </si>
  <si>
    <t>MADE IN CHINA</t>
  </si>
  <si>
    <t>RECALL</t>
  </si>
  <si>
    <t>51500PCS</t>
  </si>
  <si>
    <t>400/428/811/800</t>
  </si>
  <si>
    <t>26100PCS</t>
  </si>
  <si>
    <t>05003333400320</t>
  </si>
  <si>
    <t>05003333800328</t>
  </si>
  <si>
    <t>05003333811324</t>
  </si>
  <si>
    <t>05003333428324</t>
  </si>
  <si>
    <t>05003333400344</t>
  </si>
  <si>
    <t>05003333800342</t>
  </si>
  <si>
    <t>05003333811348</t>
  </si>
  <si>
    <t>05003333428348</t>
  </si>
  <si>
    <t>05003333400368</t>
  </si>
  <si>
    <t>05003333800366</t>
  </si>
  <si>
    <t>05003333811362</t>
  </si>
  <si>
    <t>05003333428362</t>
  </si>
  <si>
    <t>05003333400382</t>
  </si>
  <si>
    <t>05003333800380</t>
  </si>
  <si>
    <t>05003333811386</t>
  </si>
  <si>
    <t>05003333428386</t>
  </si>
  <si>
    <t>05003333400405</t>
  </si>
  <si>
    <t>05003333800403</t>
  </si>
  <si>
    <t>05003333811409</t>
  </si>
  <si>
    <t>05003333428409</t>
  </si>
  <si>
    <t>05003333400429</t>
  </si>
  <si>
    <t>05003333811423</t>
  </si>
  <si>
    <t>05003333428423</t>
  </si>
  <si>
    <t>05003333400443</t>
  </si>
  <si>
    <t>05003333800441</t>
  </si>
  <si>
    <t>05003333811447</t>
  </si>
  <si>
    <t>05003333428447</t>
  </si>
  <si>
    <t>05003333800427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</si>
</sst>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3"/>
    <numFmt numFmtId="177" formatCode="\2/3"/>
    <numFmt numFmtId="178" formatCode="\3/3"/>
    <numFmt numFmtId="179" formatCode="0_ "/>
    <numFmt numFmtId="180" formatCode="0_);[Red]\(0\)"/>
    <numFmt numFmtId="181" formatCode="yyyy\-mm\-dd"/>
    <numFmt numFmtId="182" formatCode="0.00_);[Red]\(0.00\)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Calibri"/>
      <charset val="134"/>
    </font>
    <font>
      <b/>
      <sz val="11"/>
      <color rgb="FFFF0000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81" fontId="14" fillId="0" borderId="1" xfId="49" applyNumberFormat="1" applyFont="1" applyFill="1" applyBorder="1" applyAlignment="1">
      <alignment horizontal="center" vertical="center" wrapText="1"/>
    </xf>
    <xf numFmtId="180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80" fontId="16" fillId="0" borderId="1" xfId="49" applyNumberFormat="1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2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2" fontId="6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9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0" fillId="0" borderId="0" xfId="0" quotePrefix="1">
      <alignment vertical="center"/>
    </xf>
    <xf numFmtId="0" fontId="1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10</xdr:col>
      <xdr:colOff>666750</xdr:colOff>
      <xdr:row>4</xdr:row>
      <xdr:rowOff>95250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409950" cy="61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2"/>
  <sheetViews>
    <sheetView tabSelected="1" workbookViewId="0">
      <selection activeCell="N12" sqref="N12"/>
    </sheetView>
  </sheetViews>
  <sheetFormatPr defaultColWidth="9" defaultRowHeight="12.75"/>
  <cols>
    <col min="1" max="1" width="12.875" style="10" customWidth="1"/>
    <col min="2" max="2" width="27.5" style="10" customWidth="1"/>
    <col min="3" max="16384" width="9" style="10"/>
  </cols>
  <sheetData>
    <row r="1" s="9" customFormat="1" ht="26.25" spans="1:12">
      <c r="A1" s="11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</row>
    <row r="2" s="9" customFormat="1" ht="26.25" spans="1:12">
      <c r="A2" s="14" t="s">
        <v>1</v>
      </c>
      <c r="B2" s="15"/>
      <c r="C2" s="15"/>
      <c r="D2" s="15"/>
      <c r="E2" s="15"/>
      <c r="F2" s="15"/>
      <c r="G2" s="15"/>
      <c r="H2" s="16"/>
      <c r="I2" s="15"/>
      <c r="J2" s="15"/>
      <c r="K2" s="15"/>
      <c r="L2" s="15"/>
    </row>
    <row r="3" s="9" customFormat="1" ht="26.25" spans="1:12">
      <c r="A3" s="17"/>
      <c r="B3" s="17"/>
      <c r="C3" s="17"/>
      <c r="D3" s="17" t="s">
        <v>2</v>
      </c>
      <c r="E3" s="18">
        <v>45836</v>
      </c>
      <c r="F3" s="18"/>
      <c r="G3" s="19"/>
      <c r="H3" s="20"/>
      <c r="I3" s="52"/>
      <c r="J3" s="53"/>
      <c r="K3" s="53"/>
      <c r="L3" s="17"/>
    </row>
    <row r="4" s="9" customFormat="1" ht="15" spans="1:12">
      <c r="A4" s="17"/>
      <c r="B4" s="17"/>
      <c r="C4" s="17"/>
      <c r="D4" s="21" t="s">
        <v>3</v>
      </c>
      <c r="E4" s="22" t="s">
        <v>4</v>
      </c>
      <c r="F4" s="23"/>
      <c r="G4" s="24"/>
      <c r="H4" s="25"/>
      <c r="I4" s="54"/>
      <c r="J4" s="55"/>
      <c r="K4" s="55"/>
      <c r="L4" s="54"/>
    </row>
    <row r="5" s="9" customFormat="1" ht="26.25" spans="1:12">
      <c r="A5" s="17"/>
      <c r="B5" s="21" t="s">
        <v>5</v>
      </c>
      <c r="C5" s="17"/>
      <c r="D5" s="17"/>
      <c r="E5" s="17"/>
      <c r="F5" s="17"/>
      <c r="G5" s="26"/>
      <c r="H5" s="20"/>
      <c r="I5" s="52"/>
      <c r="J5" s="53"/>
      <c r="K5" s="53"/>
      <c r="L5" s="17"/>
    </row>
    <row r="6" s="10" customFormat="1" ht="45" spans="1:12">
      <c r="A6" s="27" t="s">
        <v>6</v>
      </c>
      <c r="B6" s="28" t="s">
        <v>7</v>
      </c>
      <c r="C6" s="28" t="s">
        <v>8</v>
      </c>
      <c r="D6" s="29" t="s">
        <v>9</v>
      </c>
      <c r="E6" s="29" t="s">
        <v>10</v>
      </c>
      <c r="F6" s="30" t="s">
        <v>11</v>
      </c>
      <c r="G6" s="31" t="s">
        <v>12</v>
      </c>
      <c r="H6" s="32" t="s">
        <v>13</v>
      </c>
      <c r="I6" s="31" t="s">
        <v>14</v>
      </c>
      <c r="J6" s="31" t="s">
        <v>15</v>
      </c>
      <c r="K6" s="31" t="s">
        <v>16</v>
      </c>
      <c r="L6" s="28" t="s">
        <v>17</v>
      </c>
    </row>
    <row r="7" s="10" customFormat="1" ht="28.5" spans="1:12">
      <c r="A7" s="33" t="s">
        <v>18</v>
      </c>
      <c r="B7" s="34" t="s">
        <v>19</v>
      </c>
      <c r="C7" s="35" t="s">
        <v>20</v>
      </c>
      <c r="D7" s="36" t="s">
        <v>21</v>
      </c>
      <c r="E7" s="37" t="s">
        <v>22</v>
      </c>
      <c r="F7" s="38" t="s">
        <v>23</v>
      </c>
      <c r="G7" s="36" t="s">
        <v>24</v>
      </c>
      <c r="H7" s="39" t="s">
        <v>25</v>
      </c>
      <c r="I7" s="36" t="s">
        <v>26</v>
      </c>
      <c r="J7" s="36" t="s">
        <v>27</v>
      </c>
      <c r="K7" s="36" t="s">
        <v>28</v>
      </c>
      <c r="L7" s="34" t="s">
        <v>29</v>
      </c>
    </row>
    <row r="8" s="10" customFormat="1" ht="20" customHeight="1" spans="1:17">
      <c r="A8" s="40" t="s">
        <v>30</v>
      </c>
      <c r="B8" s="41" t="s">
        <v>31</v>
      </c>
      <c r="C8" s="42" t="s">
        <v>32</v>
      </c>
      <c r="D8" s="43" t="s">
        <v>33</v>
      </c>
      <c r="E8" s="44" t="s">
        <v>34</v>
      </c>
      <c r="F8" s="45">
        <v>360</v>
      </c>
      <c r="G8" s="45">
        <f>F8*0.05</f>
        <v>18</v>
      </c>
      <c r="H8" s="45">
        <f>F8+G8</f>
        <v>378</v>
      </c>
      <c r="I8" s="56" t="s">
        <v>35</v>
      </c>
      <c r="J8" s="57" t="s">
        <v>36</v>
      </c>
      <c r="K8" s="57" t="s">
        <v>37</v>
      </c>
      <c r="L8" s="57" t="s">
        <v>38</v>
      </c>
      <c r="M8" s="58"/>
      <c r="N8" s="58"/>
      <c r="O8" s="58"/>
      <c r="P8" s="58"/>
      <c r="Q8" s="61"/>
    </row>
    <row r="9" s="10" customFormat="1" ht="20" customHeight="1" spans="1:17">
      <c r="A9" s="40"/>
      <c r="B9" s="41"/>
      <c r="C9" s="46"/>
      <c r="D9" s="43"/>
      <c r="E9" s="44" t="s">
        <v>39</v>
      </c>
      <c r="F9" s="45">
        <v>660</v>
      </c>
      <c r="G9" s="45">
        <f t="shared" ref="G9:G51" si="0">F9*0.05</f>
        <v>33</v>
      </c>
      <c r="H9" s="45">
        <f t="shared" ref="H9:H51" si="1">F9+G9</f>
        <v>693</v>
      </c>
      <c r="I9" s="59"/>
      <c r="J9" s="60"/>
      <c r="K9" s="60"/>
      <c r="L9" s="60"/>
      <c r="M9" s="58"/>
      <c r="N9" s="58"/>
      <c r="O9" s="58"/>
      <c r="P9" s="58"/>
      <c r="Q9" s="61"/>
    </row>
    <row r="10" s="10" customFormat="1" ht="20" customHeight="1" spans="1:17">
      <c r="A10" s="40"/>
      <c r="B10" s="41"/>
      <c r="C10" s="46"/>
      <c r="D10" s="43"/>
      <c r="E10" s="44" t="s">
        <v>40</v>
      </c>
      <c r="F10" s="45">
        <v>1200</v>
      </c>
      <c r="G10" s="45">
        <f t="shared" si="0"/>
        <v>60</v>
      </c>
      <c r="H10" s="45">
        <f t="shared" si="1"/>
        <v>1260</v>
      </c>
      <c r="I10" s="59"/>
      <c r="J10" s="60"/>
      <c r="K10" s="60"/>
      <c r="L10" s="60"/>
      <c r="M10" s="58"/>
      <c r="N10" s="58"/>
      <c r="O10" s="58"/>
      <c r="P10" s="58"/>
      <c r="Q10" s="61"/>
    </row>
    <row r="11" s="10" customFormat="1" ht="20" customHeight="1" spans="1:17">
      <c r="A11" s="40"/>
      <c r="B11" s="41"/>
      <c r="C11" s="46"/>
      <c r="D11" s="43"/>
      <c r="E11" s="44" t="s">
        <v>41</v>
      </c>
      <c r="F11" s="45">
        <v>1440</v>
      </c>
      <c r="G11" s="45">
        <f t="shared" si="0"/>
        <v>72</v>
      </c>
      <c r="H11" s="45">
        <f t="shared" si="1"/>
        <v>1512</v>
      </c>
      <c r="I11" s="59"/>
      <c r="J11" s="60"/>
      <c r="K11" s="60"/>
      <c r="L11" s="60"/>
      <c r="M11" s="58"/>
      <c r="N11" s="58"/>
      <c r="O11" s="58"/>
      <c r="P11" s="58"/>
      <c r="Q11" s="61"/>
    </row>
    <row r="12" s="10" customFormat="1" ht="20" customHeight="1" spans="1:17">
      <c r="A12" s="40"/>
      <c r="B12" s="41"/>
      <c r="C12" s="46"/>
      <c r="D12" s="43"/>
      <c r="E12" s="44" t="s">
        <v>42</v>
      </c>
      <c r="F12" s="45">
        <v>1080</v>
      </c>
      <c r="G12" s="45">
        <f t="shared" si="0"/>
        <v>54</v>
      </c>
      <c r="H12" s="45">
        <f t="shared" si="1"/>
        <v>1134</v>
      </c>
      <c r="I12" s="59"/>
      <c r="J12" s="60"/>
      <c r="K12" s="60"/>
      <c r="L12" s="60"/>
      <c r="M12" s="58"/>
      <c r="N12" s="58"/>
      <c r="O12" s="58"/>
      <c r="P12" s="58"/>
      <c r="Q12" s="61"/>
    </row>
    <row r="13" s="10" customFormat="1" ht="20" customHeight="1" spans="1:17">
      <c r="A13" s="40"/>
      <c r="B13" s="41"/>
      <c r="C13" s="46"/>
      <c r="D13" s="43"/>
      <c r="E13" s="44" t="s">
        <v>43</v>
      </c>
      <c r="F13" s="45">
        <v>780</v>
      </c>
      <c r="G13" s="45">
        <f t="shared" si="0"/>
        <v>39</v>
      </c>
      <c r="H13" s="45">
        <f t="shared" si="1"/>
        <v>819</v>
      </c>
      <c r="I13" s="59"/>
      <c r="J13" s="60"/>
      <c r="K13" s="60"/>
      <c r="L13" s="60"/>
      <c r="M13" s="58"/>
      <c r="N13" s="58"/>
      <c r="O13" s="58"/>
      <c r="P13" s="58"/>
      <c r="Q13" s="61"/>
    </row>
    <row r="14" s="10" customFormat="1" ht="20" customHeight="1" spans="1:17">
      <c r="A14" s="40"/>
      <c r="B14" s="41"/>
      <c r="C14" s="46"/>
      <c r="D14" s="43"/>
      <c r="E14" s="44" t="s">
        <v>44</v>
      </c>
      <c r="F14" s="45">
        <v>480</v>
      </c>
      <c r="G14" s="45">
        <f t="shared" si="0"/>
        <v>24</v>
      </c>
      <c r="H14" s="45">
        <f t="shared" si="1"/>
        <v>504</v>
      </c>
      <c r="I14" s="59"/>
      <c r="J14" s="60"/>
      <c r="K14" s="60"/>
      <c r="L14" s="60"/>
      <c r="M14" s="58"/>
      <c r="N14" s="58"/>
      <c r="O14" s="58"/>
      <c r="P14" s="58"/>
      <c r="Q14" s="61"/>
    </row>
    <row r="15" s="10" customFormat="1" ht="30" spans="1:17">
      <c r="A15" s="47" t="s">
        <v>30</v>
      </c>
      <c r="B15" s="41" t="s">
        <v>45</v>
      </c>
      <c r="C15" s="42" t="s">
        <v>46</v>
      </c>
      <c r="D15" s="43" t="s">
        <v>33</v>
      </c>
      <c r="E15" s="48"/>
      <c r="F15" s="49">
        <f>SUM(F8:F14)</f>
        <v>6000</v>
      </c>
      <c r="G15" s="45">
        <f t="shared" si="0"/>
        <v>300</v>
      </c>
      <c r="H15" s="45">
        <f t="shared" si="1"/>
        <v>6300</v>
      </c>
      <c r="I15" s="59"/>
      <c r="J15" s="60"/>
      <c r="K15" s="60"/>
      <c r="L15" s="60"/>
      <c r="M15" s="61"/>
      <c r="N15" s="58"/>
      <c r="O15" s="61"/>
      <c r="P15" s="58"/>
      <c r="Q15" s="61"/>
    </row>
    <row r="16" s="10" customFormat="1" ht="30" spans="1:12">
      <c r="A16" s="47" t="s">
        <v>30</v>
      </c>
      <c r="B16" s="41" t="s">
        <v>47</v>
      </c>
      <c r="C16" s="42" t="s">
        <v>46</v>
      </c>
      <c r="D16" s="43" t="s">
        <v>33</v>
      </c>
      <c r="E16" s="48"/>
      <c r="F16" s="49">
        <f>SUM(F15:F15)</f>
        <v>6000</v>
      </c>
      <c r="G16" s="45">
        <f t="shared" si="0"/>
        <v>300</v>
      </c>
      <c r="H16" s="45">
        <f t="shared" si="1"/>
        <v>6300</v>
      </c>
      <c r="I16" s="59"/>
      <c r="J16" s="60"/>
      <c r="K16" s="60"/>
      <c r="L16" s="60"/>
    </row>
    <row r="17" s="10" customFormat="1" ht="30" spans="1:12">
      <c r="A17" s="47" t="s">
        <v>30</v>
      </c>
      <c r="B17" s="41" t="s">
        <v>48</v>
      </c>
      <c r="C17" s="42" t="s">
        <v>46</v>
      </c>
      <c r="D17" s="43" t="s">
        <v>33</v>
      </c>
      <c r="E17" s="48"/>
      <c r="F17" s="49">
        <f>SUM(F16:F16)</f>
        <v>6000</v>
      </c>
      <c r="G17" s="45">
        <f t="shared" si="0"/>
        <v>300</v>
      </c>
      <c r="H17" s="45">
        <f t="shared" si="1"/>
        <v>6300</v>
      </c>
      <c r="I17" s="59"/>
      <c r="J17" s="60"/>
      <c r="K17" s="60"/>
      <c r="L17" s="60"/>
    </row>
    <row r="18" s="10" customFormat="1" ht="20" customHeight="1" spans="1:17">
      <c r="A18" s="40" t="s">
        <v>30</v>
      </c>
      <c r="B18" s="41" t="s">
        <v>31</v>
      </c>
      <c r="C18" s="42" t="s">
        <v>32</v>
      </c>
      <c r="D18" s="43" t="s">
        <v>49</v>
      </c>
      <c r="E18" s="44" t="s">
        <v>34</v>
      </c>
      <c r="F18" s="45">
        <v>406</v>
      </c>
      <c r="G18" s="45">
        <f t="shared" si="0"/>
        <v>20.3</v>
      </c>
      <c r="H18" s="45">
        <f t="shared" si="1"/>
        <v>426.3</v>
      </c>
      <c r="I18" s="59"/>
      <c r="J18" s="60"/>
      <c r="K18" s="60"/>
      <c r="L18" s="60"/>
      <c r="M18" s="58"/>
      <c r="N18" s="58"/>
      <c r="O18" s="58"/>
      <c r="P18" s="58"/>
      <c r="Q18" s="61"/>
    </row>
    <row r="19" s="10" customFormat="1" ht="20" customHeight="1" spans="1:17">
      <c r="A19" s="40"/>
      <c r="B19" s="41"/>
      <c r="C19" s="46"/>
      <c r="D19" s="43"/>
      <c r="E19" s="44" t="s">
        <v>39</v>
      </c>
      <c r="F19" s="45">
        <v>696</v>
      </c>
      <c r="G19" s="45">
        <f t="shared" si="0"/>
        <v>34.8</v>
      </c>
      <c r="H19" s="45">
        <f t="shared" si="1"/>
        <v>730.8</v>
      </c>
      <c r="I19" s="59"/>
      <c r="J19" s="60"/>
      <c r="K19" s="60"/>
      <c r="L19" s="60"/>
      <c r="M19" s="58"/>
      <c r="N19" s="58"/>
      <c r="O19" s="58"/>
      <c r="P19" s="58"/>
      <c r="Q19" s="61"/>
    </row>
    <row r="20" s="10" customFormat="1" ht="20" customHeight="1" spans="1:17">
      <c r="A20" s="40"/>
      <c r="B20" s="41"/>
      <c r="C20" s="46"/>
      <c r="D20" s="43"/>
      <c r="E20" s="44" t="s">
        <v>40</v>
      </c>
      <c r="F20" s="45">
        <v>1218</v>
      </c>
      <c r="G20" s="45">
        <f t="shared" si="0"/>
        <v>60.9</v>
      </c>
      <c r="H20" s="45">
        <f t="shared" si="1"/>
        <v>1278.9</v>
      </c>
      <c r="I20" s="59"/>
      <c r="J20" s="60"/>
      <c r="K20" s="60"/>
      <c r="L20" s="60"/>
      <c r="M20" s="58"/>
      <c r="N20" s="58"/>
      <c r="O20" s="58"/>
      <c r="P20" s="58"/>
      <c r="Q20" s="61"/>
    </row>
    <row r="21" s="10" customFormat="1" ht="20" customHeight="1" spans="1:17">
      <c r="A21" s="40"/>
      <c r="B21" s="41"/>
      <c r="C21" s="46"/>
      <c r="D21" s="43"/>
      <c r="E21" s="44" t="s">
        <v>41</v>
      </c>
      <c r="F21" s="45">
        <v>1392</v>
      </c>
      <c r="G21" s="45">
        <f t="shared" si="0"/>
        <v>69.6</v>
      </c>
      <c r="H21" s="45">
        <f t="shared" si="1"/>
        <v>1461.6</v>
      </c>
      <c r="I21" s="59"/>
      <c r="J21" s="60"/>
      <c r="K21" s="60"/>
      <c r="L21" s="60"/>
      <c r="M21" s="58"/>
      <c r="N21" s="58"/>
      <c r="O21" s="58"/>
      <c r="P21" s="58"/>
      <c r="Q21" s="61"/>
    </row>
    <row r="22" s="10" customFormat="1" ht="20" customHeight="1" spans="1:17">
      <c r="A22" s="40"/>
      <c r="B22" s="41"/>
      <c r="C22" s="46"/>
      <c r="D22" s="43"/>
      <c r="E22" s="44" t="s">
        <v>42</v>
      </c>
      <c r="F22" s="45">
        <v>928</v>
      </c>
      <c r="G22" s="45">
        <f t="shared" si="0"/>
        <v>46.4</v>
      </c>
      <c r="H22" s="45">
        <f t="shared" si="1"/>
        <v>974.4</v>
      </c>
      <c r="I22" s="59"/>
      <c r="J22" s="60"/>
      <c r="K22" s="60"/>
      <c r="L22" s="60"/>
      <c r="M22" s="58"/>
      <c r="N22" s="58"/>
      <c r="O22" s="58"/>
      <c r="P22" s="58"/>
      <c r="Q22" s="61"/>
    </row>
    <row r="23" s="10" customFormat="1" ht="20" customHeight="1" spans="1:17">
      <c r="A23" s="40"/>
      <c r="B23" s="41"/>
      <c r="C23" s="46"/>
      <c r="D23" s="43"/>
      <c r="E23" s="44" t="s">
        <v>43</v>
      </c>
      <c r="F23" s="45">
        <v>696</v>
      </c>
      <c r="G23" s="45">
        <f t="shared" si="0"/>
        <v>34.8</v>
      </c>
      <c r="H23" s="45">
        <f t="shared" si="1"/>
        <v>730.8</v>
      </c>
      <c r="I23" s="59"/>
      <c r="J23" s="60"/>
      <c r="K23" s="60"/>
      <c r="L23" s="60"/>
      <c r="M23" s="58"/>
      <c r="N23" s="58"/>
      <c r="O23" s="58"/>
      <c r="P23" s="58"/>
      <c r="Q23" s="61"/>
    </row>
    <row r="24" s="10" customFormat="1" ht="20" customHeight="1" spans="1:17">
      <c r="A24" s="40"/>
      <c r="B24" s="41"/>
      <c r="C24" s="46"/>
      <c r="D24" s="43"/>
      <c r="E24" s="44" t="s">
        <v>44</v>
      </c>
      <c r="F24" s="45">
        <v>464</v>
      </c>
      <c r="G24" s="45">
        <f t="shared" si="0"/>
        <v>23.2</v>
      </c>
      <c r="H24" s="45">
        <f t="shared" si="1"/>
        <v>487.2</v>
      </c>
      <c r="I24" s="59"/>
      <c r="J24" s="60"/>
      <c r="K24" s="60"/>
      <c r="L24" s="60"/>
      <c r="M24" s="58"/>
      <c r="N24" s="58"/>
      <c r="O24" s="58"/>
      <c r="P24" s="58"/>
      <c r="Q24" s="61"/>
    </row>
    <row r="25" s="10" customFormat="1" ht="30" spans="1:17">
      <c r="A25" s="47" t="s">
        <v>30</v>
      </c>
      <c r="B25" s="41" t="s">
        <v>45</v>
      </c>
      <c r="C25" s="42" t="s">
        <v>46</v>
      </c>
      <c r="D25" s="43" t="s">
        <v>49</v>
      </c>
      <c r="E25" s="48"/>
      <c r="F25" s="49">
        <f>SUM(F18:F24)</f>
        <v>5800</v>
      </c>
      <c r="G25" s="45">
        <f t="shared" si="0"/>
        <v>290</v>
      </c>
      <c r="H25" s="45">
        <f t="shared" si="1"/>
        <v>6090</v>
      </c>
      <c r="I25" s="59"/>
      <c r="J25" s="60"/>
      <c r="K25" s="60"/>
      <c r="L25" s="60"/>
      <c r="M25" s="61"/>
      <c r="N25" s="58"/>
      <c r="O25" s="61"/>
      <c r="P25" s="58"/>
      <c r="Q25" s="61"/>
    </row>
    <row r="26" s="10" customFormat="1" ht="30" spans="1:12">
      <c r="A26" s="47" t="s">
        <v>30</v>
      </c>
      <c r="B26" s="41" t="s">
        <v>47</v>
      </c>
      <c r="C26" s="42" t="s">
        <v>46</v>
      </c>
      <c r="D26" s="43" t="s">
        <v>49</v>
      </c>
      <c r="E26" s="48"/>
      <c r="F26" s="49">
        <f>SUM(F25:F25)</f>
        <v>5800</v>
      </c>
      <c r="G26" s="45">
        <f t="shared" si="0"/>
        <v>290</v>
      </c>
      <c r="H26" s="45">
        <f t="shared" si="1"/>
        <v>6090</v>
      </c>
      <c r="I26" s="59"/>
      <c r="J26" s="60"/>
      <c r="K26" s="60"/>
      <c r="L26" s="60"/>
    </row>
    <row r="27" s="10" customFormat="1" ht="30" spans="1:12">
      <c r="A27" s="47" t="s">
        <v>30</v>
      </c>
      <c r="B27" s="41" t="s">
        <v>50</v>
      </c>
      <c r="C27" s="42" t="s">
        <v>46</v>
      </c>
      <c r="D27" s="43" t="s">
        <v>49</v>
      </c>
      <c r="E27" s="48"/>
      <c r="F27" s="49">
        <f>SUM(F26:F26)</f>
        <v>5800</v>
      </c>
      <c r="G27" s="45">
        <f t="shared" si="0"/>
        <v>290</v>
      </c>
      <c r="H27" s="45">
        <f t="shared" si="1"/>
        <v>6090</v>
      </c>
      <c r="I27" s="59"/>
      <c r="J27" s="60"/>
      <c r="K27" s="60"/>
      <c r="L27" s="60"/>
    </row>
    <row r="28" s="10" customFormat="1" ht="30" spans="1:12">
      <c r="A28" s="47" t="s">
        <v>30</v>
      </c>
      <c r="B28" s="41" t="s">
        <v>48</v>
      </c>
      <c r="C28" s="42" t="s">
        <v>46</v>
      </c>
      <c r="D28" s="43" t="s">
        <v>49</v>
      </c>
      <c r="E28" s="48"/>
      <c r="F28" s="49">
        <f>SUM(F26:F26)</f>
        <v>5800</v>
      </c>
      <c r="G28" s="45">
        <f t="shared" si="0"/>
        <v>290</v>
      </c>
      <c r="H28" s="45">
        <f t="shared" si="1"/>
        <v>6090</v>
      </c>
      <c r="I28" s="59"/>
      <c r="J28" s="60"/>
      <c r="K28" s="60"/>
      <c r="L28" s="60"/>
    </row>
    <row r="29" s="10" customFormat="1" ht="20" customHeight="1" spans="1:17">
      <c r="A29" s="40" t="s">
        <v>30</v>
      </c>
      <c r="B29" s="41" t="s">
        <v>31</v>
      </c>
      <c r="C29" s="42" t="s">
        <v>32</v>
      </c>
      <c r="D29" s="43" t="s">
        <v>51</v>
      </c>
      <c r="E29" s="44" t="s">
        <v>34</v>
      </c>
      <c r="F29" s="45">
        <v>240</v>
      </c>
      <c r="G29" s="45">
        <f t="shared" si="0"/>
        <v>12</v>
      </c>
      <c r="H29" s="45">
        <f t="shared" si="1"/>
        <v>252</v>
      </c>
      <c r="I29" s="59"/>
      <c r="J29" s="60"/>
      <c r="K29" s="60"/>
      <c r="L29" s="60"/>
      <c r="M29" s="58"/>
      <c r="N29" s="58"/>
      <c r="O29" s="58"/>
      <c r="P29" s="58"/>
      <c r="Q29" s="61"/>
    </row>
    <row r="30" s="10" customFormat="1" ht="20" customHeight="1" spans="1:17">
      <c r="A30" s="40"/>
      <c r="B30" s="41"/>
      <c r="C30" s="46"/>
      <c r="D30" s="43"/>
      <c r="E30" s="44" t="s">
        <v>39</v>
      </c>
      <c r="F30" s="45">
        <v>520</v>
      </c>
      <c r="G30" s="45">
        <f t="shared" si="0"/>
        <v>26</v>
      </c>
      <c r="H30" s="45">
        <f t="shared" si="1"/>
        <v>546</v>
      </c>
      <c r="I30" s="59"/>
      <c r="J30" s="60"/>
      <c r="K30" s="60"/>
      <c r="L30" s="60"/>
      <c r="M30" s="58"/>
      <c r="N30" s="58"/>
      <c r="O30" s="58"/>
      <c r="P30" s="58"/>
      <c r="Q30" s="61"/>
    </row>
    <row r="31" s="10" customFormat="1" ht="20" customHeight="1" spans="1:17">
      <c r="A31" s="40"/>
      <c r="B31" s="41"/>
      <c r="C31" s="46"/>
      <c r="D31" s="43"/>
      <c r="E31" s="44" t="s">
        <v>40</v>
      </c>
      <c r="F31" s="45">
        <v>880</v>
      </c>
      <c r="G31" s="45">
        <f t="shared" si="0"/>
        <v>44</v>
      </c>
      <c r="H31" s="45">
        <f t="shared" si="1"/>
        <v>924</v>
      </c>
      <c r="I31" s="59"/>
      <c r="J31" s="60"/>
      <c r="K31" s="60"/>
      <c r="L31" s="60"/>
      <c r="M31" s="58"/>
      <c r="N31" s="58"/>
      <c r="O31" s="58"/>
      <c r="P31" s="58"/>
      <c r="Q31" s="61"/>
    </row>
    <row r="32" s="10" customFormat="1" ht="20" customHeight="1" spans="1:17">
      <c r="A32" s="40"/>
      <c r="B32" s="41"/>
      <c r="C32" s="46"/>
      <c r="D32" s="43"/>
      <c r="E32" s="44" t="s">
        <v>41</v>
      </c>
      <c r="F32" s="45">
        <v>920</v>
      </c>
      <c r="G32" s="45">
        <f t="shared" si="0"/>
        <v>46</v>
      </c>
      <c r="H32" s="45">
        <f t="shared" si="1"/>
        <v>966</v>
      </c>
      <c r="I32" s="59"/>
      <c r="J32" s="60"/>
      <c r="K32" s="60"/>
      <c r="L32" s="60"/>
      <c r="M32" s="58"/>
      <c r="N32" s="58"/>
      <c r="O32" s="58"/>
      <c r="P32" s="58"/>
      <c r="Q32" s="61"/>
    </row>
    <row r="33" s="10" customFormat="1" ht="20" customHeight="1" spans="1:17">
      <c r="A33" s="40"/>
      <c r="B33" s="41"/>
      <c r="C33" s="46"/>
      <c r="D33" s="43"/>
      <c r="E33" s="44" t="s">
        <v>42</v>
      </c>
      <c r="F33" s="45">
        <v>680</v>
      </c>
      <c r="G33" s="45">
        <f t="shared" si="0"/>
        <v>34</v>
      </c>
      <c r="H33" s="45">
        <f t="shared" si="1"/>
        <v>714</v>
      </c>
      <c r="I33" s="59"/>
      <c r="J33" s="60"/>
      <c r="K33" s="60"/>
      <c r="L33" s="60"/>
      <c r="M33" s="58"/>
      <c r="N33" s="58"/>
      <c r="O33" s="58"/>
      <c r="P33" s="58"/>
      <c r="Q33" s="61"/>
    </row>
    <row r="34" s="10" customFormat="1" ht="20" customHeight="1" spans="1:17">
      <c r="A34" s="40"/>
      <c r="B34" s="41"/>
      <c r="C34" s="46"/>
      <c r="D34" s="43"/>
      <c r="E34" s="44" t="s">
        <v>43</v>
      </c>
      <c r="F34" s="45">
        <v>440</v>
      </c>
      <c r="G34" s="45">
        <f t="shared" si="0"/>
        <v>22</v>
      </c>
      <c r="H34" s="45">
        <f t="shared" si="1"/>
        <v>462</v>
      </c>
      <c r="I34" s="59"/>
      <c r="J34" s="60"/>
      <c r="K34" s="60"/>
      <c r="L34" s="60"/>
      <c r="M34" s="58"/>
      <c r="N34" s="58"/>
      <c r="O34" s="58"/>
      <c r="P34" s="58"/>
      <c r="Q34" s="61"/>
    </row>
    <row r="35" s="10" customFormat="1" ht="20" customHeight="1" spans="1:17">
      <c r="A35" s="40"/>
      <c r="B35" s="41"/>
      <c r="C35" s="46"/>
      <c r="D35" s="43"/>
      <c r="E35" s="44" t="s">
        <v>44</v>
      </c>
      <c r="F35" s="45">
        <v>320</v>
      </c>
      <c r="G35" s="45">
        <f t="shared" si="0"/>
        <v>16</v>
      </c>
      <c r="H35" s="45">
        <f t="shared" si="1"/>
        <v>336</v>
      </c>
      <c r="I35" s="59"/>
      <c r="J35" s="60"/>
      <c r="K35" s="60"/>
      <c r="L35" s="60"/>
      <c r="M35" s="58"/>
      <c r="N35" s="58"/>
      <c r="O35" s="58"/>
      <c r="P35" s="58"/>
      <c r="Q35" s="61"/>
    </row>
    <row r="36" s="10" customFormat="1" ht="30" spans="1:17">
      <c r="A36" s="47" t="s">
        <v>30</v>
      </c>
      <c r="B36" s="41" t="s">
        <v>45</v>
      </c>
      <c r="C36" s="42" t="s">
        <v>46</v>
      </c>
      <c r="D36" s="43" t="s">
        <v>51</v>
      </c>
      <c r="E36" s="48"/>
      <c r="F36" s="49">
        <f>SUM(F29:F35)</f>
        <v>4000</v>
      </c>
      <c r="G36" s="45">
        <f t="shared" si="0"/>
        <v>200</v>
      </c>
      <c r="H36" s="45">
        <f t="shared" si="1"/>
        <v>4200</v>
      </c>
      <c r="I36" s="59"/>
      <c r="J36" s="60"/>
      <c r="K36" s="60"/>
      <c r="L36" s="60"/>
      <c r="M36" s="61"/>
      <c r="N36" s="58"/>
      <c r="O36" s="61"/>
      <c r="P36" s="58"/>
      <c r="Q36" s="61"/>
    </row>
    <row r="37" s="10" customFormat="1" ht="30" spans="1:12">
      <c r="A37" s="47" t="s">
        <v>30</v>
      </c>
      <c r="B37" s="41" t="s">
        <v>47</v>
      </c>
      <c r="C37" s="42" t="s">
        <v>46</v>
      </c>
      <c r="D37" s="43" t="s">
        <v>51</v>
      </c>
      <c r="E37" s="48"/>
      <c r="F37" s="49">
        <f>SUM(F36:F36)</f>
        <v>4000</v>
      </c>
      <c r="G37" s="45">
        <f t="shared" si="0"/>
        <v>200</v>
      </c>
      <c r="H37" s="45">
        <f t="shared" si="1"/>
        <v>4200</v>
      </c>
      <c r="I37" s="59"/>
      <c r="J37" s="60"/>
      <c r="K37" s="60"/>
      <c r="L37" s="60"/>
    </row>
    <row r="38" s="10" customFormat="1" ht="30" spans="1:12">
      <c r="A38" s="47" t="s">
        <v>30</v>
      </c>
      <c r="B38" s="41" t="s">
        <v>50</v>
      </c>
      <c r="C38" s="42" t="s">
        <v>46</v>
      </c>
      <c r="D38" s="43" t="s">
        <v>51</v>
      </c>
      <c r="E38" s="48"/>
      <c r="F38" s="49">
        <f>SUM(F37:F37)</f>
        <v>4000</v>
      </c>
      <c r="G38" s="45">
        <f t="shared" si="0"/>
        <v>200</v>
      </c>
      <c r="H38" s="45">
        <f t="shared" si="1"/>
        <v>4200</v>
      </c>
      <c r="I38" s="59"/>
      <c r="J38" s="60"/>
      <c r="K38" s="60"/>
      <c r="L38" s="60"/>
    </row>
    <row r="39" s="10" customFormat="1" ht="30" spans="1:12">
      <c r="A39" s="47" t="s">
        <v>30</v>
      </c>
      <c r="B39" s="41" t="s">
        <v>48</v>
      </c>
      <c r="C39" s="42" t="s">
        <v>46</v>
      </c>
      <c r="D39" s="43" t="s">
        <v>51</v>
      </c>
      <c r="E39" s="48"/>
      <c r="F39" s="49">
        <f>SUM(F37:F37)</f>
        <v>4000</v>
      </c>
      <c r="G39" s="45">
        <f t="shared" si="0"/>
        <v>200</v>
      </c>
      <c r="H39" s="45">
        <f t="shared" si="1"/>
        <v>4200</v>
      </c>
      <c r="I39" s="59"/>
      <c r="J39" s="60"/>
      <c r="K39" s="60"/>
      <c r="L39" s="60"/>
    </row>
    <row r="40" s="10" customFormat="1" ht="20" customHeight="1" spans="1:17">
      <c r="A40" s="40" t="s">
        <v>30</v>
      </c>
      <c r="B40" s="41" t="s">
        <v>31</v>
      </c>
      <c r="C40" s="42" t="s">
        <v>32</v>
      </c>
      <c r="D40" s="43" t="s">
        <v>52</v>
      </c>
      <c r="E40" s="44" t="s">
        <v>34</v>
      </c>
      <c r="F40" s="45">
        <v>618</v>
      </c>
      <c r="G40" s="45">
        <f t="shared" si="0"/>
        <v>30.9</v>
      </c>
      <c r="H40" s="45">
        <f t="shared" si="1"/>
        <v>648.9</v>
      </c>
      <c r="I40" s="62" t="s">
        <v>53</v>
      </c>
      <c r="J40" s="43" t="s">
        <v>54</v>
      </c>
      <c r="K40" s="43" t="s">
        <v>55</v>
      </c>
      <c r="L40" s="43" t="s">
        <v>56</v>
      </c>
      <c r="M40" s="58"/>
      <c r="N40" s="58"/>
      <c r="O40" s="58"/>
      <c r="P40" s="58"/>
      <c r="Q40" s="61"/>
    </row>
    <row r="41" s="10" customFormat="1" ht="20" customHeight="1" spans="1:17">
      <c r="A41" s="40"/>
      <c r="B41" s="41"/>
      <c r="C41" s="46"/>
      <c r="D41" s="43"/>
      <c r="E41" s="44" t="s">
        <v>39</v>
      </c>
      <c r="F41" s="45">
        <v>1134</v>
      </c>
      <c r="G41" s="45">
        <f t="shared" si="0"/>
        <v>56.7</v>
      </c>
      <c r="H41" s="45">
        <f t="shared" si="1"/>
        <v>1190.7</v>
      </c>
      <c r="I41" s="62"/>
      <c r="J41" s="43"/>
      <c r="K41" s="43"/>
      <c r="L41" s="43"/>
      <c r="M41" s="58"/>
      <c r="N41" s="58"/>
      <c r="O41" s="58"/>
      <c r="P41" s="58"/>
      <c r="Q41" s="61"/>
    </row>
    <row r="42" s="10" customFormat="1" ht="20" customHeight="1" spans="1:17">
      <c r="A42" s="40"/>
      <c r="B42" s="41"/>
      <c r="C42" s="46"/>
      <c r="D42" s="43"/>
      <c r="E42" s="44" t="s">
        <v>40</v>
      </c>
      <c r="F42" s="45">
        <v>2164</v>
      </c>
      <c r="G42" s="45">
        <f t="shared" si="0"/>
        <v>108.2</v>
      </c>
      <c r="H42" s="45">
        <f t="shared" si="1"/>
        <v>2272.2</v>
      </c>
      <c r="I42" s="62"/>
      <c r="J42" s="43"/>
      <c r="K42" s="43"/>
      <c r="L42" s="43"/>
      <c r="M42" s="58"/>
      <c r="N42" s="58"/>
      <c r="O42" s="58"/>
      <c r="P42" s="58"/>
      <c r="Q42" s="61"/>
    </row>
    <row r="43" s="10" customFormat="1" ht="20" customHeight="1" spans="1:17">
      <c r="A43" s="40"/>
      <c r="B43" s="41"/>
      <c r="C43" s="46"/>
      <c r="D43" s="43"/>
      <c r="E43" s="44" t="s">
        <v>41</v>
      </c>
      <c r="F43" s="45">
        <v>2470</v>
      </c>
      <c r="G43" s="45">
        <f t="shared" si="0"/>
        <v>123.5</v>
      </c>
      <c r="H43" s="45">
        <f t="shared" si="1"/>
        <v>2593.5</v>
      </c>
      <c r="I43" s="62"/>
      <c r="J43" s="43"/>
      <c r="K43" s="43"/>
      <c r="L43" s="43"/>
      <c r="M43" s="58"/>
      <c r="N43" s="58"/>
      <c r="O43" s="58"/>
      <c r="P43" s="58"/>
      <c r="Q43" s="61"/>
    </row>
    <row r="44" s="10" customFormat="1" ht="20" customHeight="1" spans="1:17">
      <c r="A44" s="40"/>
      <c r="B44" s="41"/>
      <c r="C44" s="46"/>
      <c r="D44" s="43"/>
      <c r="E44" s="44" t="s">
        <v>42</v>
      </c>
      <c r="F44" s="45">
        <v>1854</v>
      </c>
      <c r="G44" s="45">
        <f t="shared" si="0"/>
        <v>92.7</v>
      </c>
      <c r="H44" s="45">
        <f t="shared" si="1"/>
        <v>1946.7</v>
      </c>
      <c r="I44" s="62"/>
      <c r="J44" s="43"/>
      <c r="K44" s="43"/>
      <c r="L44" s="43"/>
      <c r="M44" s="58"/>
      <c r="N44" s="58"/>
      <c r="O44" s="58"/>
      <c r="P44" s="58"/>
      <c r="Q44" s="61"/>
    </row>
    <row r="45" s="10" customFormat="1" ht="20" customHeight="1" spans="1:17">
      <c r="A45" s="40"/>
      <c r="B45" s="41"/>
      <c r="C45" s="46"/>
      <c r="D45" s="43"/>
      <c r="E45" s="44" t="s">
        <v>43</v>
      </c>
      <c r="F45" s="45">
        <v>1236</v>
      </c>
      <c r="G45" s="45">
        <f t="shared" si="0"/>
        <v>61.8</v>
      </c>
      <c r="H45" s="45">
        <f t="shared" si="1"/>
        <v>1297.8</v>
      </c>
      <c r="I45" s="62"/>
      <c r="J45" s="43"/>
      <c r="K45" s="43"/>
      <c r="L45" s="43"/>
      <c r="M45" s="58"/>
      <c r="N45" s="58"/>
      <c r="O45" s="58"/>
      <c r="P45" s="58"/>
      <c r="Q45" s="61"/>
    </row>
    <row r="46" s="10" customFormat="1" ht="20" customHeight="1" spans="1:17">
      <c r="A46" s="40"/>
      <c r="B46" s="41"/>
      <c r="C46" s="46"/>
      <c r="D46" s="43"/>
      <c r="E46" s="44" t="s">
        <v>44</v>
      </c>
      <c r="F46" s="45">
        <v>824</v>
      </c>
      <c r="G46" s="45">
        <f t="shared" si="0"/>
        <v>41.2</v>
      </c>
      <c r="H46" s="45">
        <f t="shared" si="1"/>
        <v>865.2</v>
      </c>
      <c r="I46" s="62"/>
      <c r="J46" s="43"/>
      <c r="K46" s="43"/>
      <c r="L46" s="43"/>
      <c r="M46" s="58"/>
      <c r="N46" s="58"/>
      <c r="O46" s="58"/>
      <c r="P46" s="58"/>
      <c r="Q46" s="61"/>
    </row>
    <row r="47" s="10" customFormat="1" ht="30" spans="1:17">
      <c r="A47" s="47" t="s">
        <v>30</v>
      </c>
      <c r="B47" s="41" t="s">
        <v>45</v>
      </c>
      <c r="C47" s="42" t="s">
        <v>46</v>
      </c>
      <c r="D47" s="43" t="s">
        <v>52</v>
      </c>
      <c r="E47" s="48"/>
      <c r="F47" s="49">
        <f>SUM(F40:F46)</f>
        <v>10300</v>
      </c>
      <c r="G47" s="45">
        <f t="shared" si="0"/>
        <v>515</v>
      </c>
      <c r="H47" s="45">
        <f t="shared" si="1"/>
        <v>10815</v>
      </c>
      <c r="I47" s="62"/>
      <c r="J47" s="43"/>
      <c r="K47" s="43"/>
      <c r="L47" s="43"/>
      <c r="M47" s="61"/>
      <c r="N47" s="58"/>
      <c r="O47" s="61"/>
      <c r="P47" s="58"/>
      <c r="Q47" s="61"/>
    </row>
    <row r="48" s="10" customFormat="1" ht="30" spans="1:12">
      <c r="A48" s="47" t="s">
        <v>30</v>
      </c>
      <c r="B48" s="41" t="s">
        <v>47</v>
      </c>
      <c r="C48" s="42" t="s">
        <v>46</v>
      </c>
      <c r="D48" s="43" t="s">
        <v>52</v>
      </c>
      <c r="E48" s="48"/>
      <c r="F48" s="49">
        <f>SUM(F47:F47)</f>
        <v>10300</v>
      </c>
      <c r="G48" s="45">
        <f t="shared" si="0"/>
        <v>515</v>
      </c>
      <c r="H48" s="45">
        <f t="shared" si="1"/>
        <v>10815</v>
      </c>
      <c r="I48" s="62"/>
      <c r="J48" s="43"/>
      <c r="K48" s="43"/>
      <c r="L48" s="43"/>
    </row>
    <row r="49" s="10" customFormat="1" ht="30" spans="1:12">
      <c r="A49" s="47" t="s">
        <v>30</v>
      </c>
      <c r="B49" s="41" t="s">
        <v>50</v>
      </c>
      <c r="C49" s="42" t="s">
        <v>46</v>
      </c>
      <c r="D49" s="43" t="s">
        <v>52</v>
      </c>
      <c r="E49" s="48"/>
      <c r="F49" s="49">
        <f>SUM(F48:F48)</f>
        <v>10300</v>
      </c>
      <c r="G49" s="45">
        <f t="shared" si="0"/>
        <v>515</v>
      </c>
      <c r="H49" s="45">
        <f t="shared" si="1"/>
        <v>10815</v>
      </c>
      <c r="I49" s="62"/>
      <c r="J49" s="43"/>
      <c r="K49" s="43"/>
      <c r="L49" s="43"/>
    </row>
    <row r="50" s="10" customFormat="1" ht="30" spans="1:12">
      <c r="A50" s="47" t="s">
        <v>30</v>
      </c>
      <c r="B50" s="41" t="s">
        <v>48</v>
      </c>
      <c r="C50" s="42" t="s">
        <v>46</v>
      </c>
      <c r="D50" s="43" t="s">
        <v>52</v>
      </c>
      <c r="E50" s="48"/>
      <c r="F50" s="49">
        <f>SUM(F48:F48)</f>
        <v>10300</v>
      </c>
      <c r="G50" s="45">
        <f t="shared" si="0"/>
        <v>515</v>
      </c>
      <c r="H50" s="45">
        <f t="shared" si="1"/>
        <v>10815</v>
      </c>
      <c r="I50" s="62"/>
      <c r="J50" s="43"/>
      <c r="K50" s="43"/>
      <c r="L50" s="43"/>
    </row>
    <row r="51" s="10" customFormat="1" ht="39" customHeight="1" spans="1:12">
      <c r="A51" s="47" t="s">
        <v>30</v>
      </c>
      <c r="B51" s="41" t="s">
        <v>57</v>
      </c>
      <c r="C51" s="42" t="s">
        <v>46</v>
      </c>
      <c r="D51" s="43"/>
      <c r="E51" s="43"/>
      <c r="F51" s="46">
        <v>26100</v>
      </c>
      <c r="G51" s="45">
        <f>(F51*0.05)</f>
        <v>1305</v>
      </c>
      <c r="H51" s="45">
        <f>SUM(F51:G51)</f>
        <v>27405</v>
      </c>
      <c r="I51" s="62" t="s">
        <v>58</v>
      </c>
      <c r="J51" s="43" t="s">
        <v>59</v>
      </c>
      <c r="K51" s="43" t="s">
        <v>60</v>
      </c>
      <c r="L51" s="46" t="s">
        <v>38</v>
      </c>
    </row>
    <row r="52" s="10" customFormat="1" ht="15" spans="1:12">
      <c r="A52" s="50" t="s">
        <v>61</v>
      </c>
      <c r="B52" s="51"/>
      <c r="C52" s="51"/>
      <c r="D52" s="43"/>
      <c r="E52" s="51"/>
      <c r="F52" s="46">
        <f>SUM(F8:F50)</f>
        <v>124500</v>
      </c>
      <c r="G52" s="45">
        <f>F52*0.05</f>
        <v>6225</v>
      </c>
      <c r="H52" s="45">
        <f>F52+G52</f>
        <v>130725</v>
      </c>
      <c r="I52" s="63"/>
      <c r="J52" s="63"/>
      <c r="K52" s="63"/>
      <c r="L52" s="63"/>
    </row>
  </sheetData>
  <mergeCells count="28">
    <mergeCell ref="A1:L1"/>
    <mergeCell ref="A2:L2"/>
    <mergeCell ref="E3:F3"/>
    <mergeCell ref="E4:F4"/>
    <mergeCell ref="A8:A14"/>
    <mergeCell ref="A18:A24"/>
    <mergeCell ref="A29:A35"/>
    <mergeCell ref="A40:A46"/>
    <mergeCell ref="B8:B14"/>
    <mergeCell ref="B18:B24"/>
    <mergeCell ref="B29:B35"/>
    <mergeCell ref="B40:B46"/>
    <mergeCell ref="C8:C14"/>
    <mergeCell ref="C18:C24"/>
    <mergeCell ref="C29:C35"/>
    <mergeCell ref="C40:C46"/>
    <mergeCell ref="D8:D14"/>
    <mergeCell ref="D18:D24"/>
    <mergeCell ref="D29:D35"/>
    <mergeCell ref="D40:D46"/>
    <mergeCell ref="I8:I39"/>
    <mergeCell ref="I40:I50"/>
    <mergeCell ref="J8:J39"/>
    <mergeCell ref="J40:J50"/>
    <mergeCell ref="K8:K39"/>
    <mergeCell ref="K40:K50"/>
    <mergeCell ref="L8:L39"/>
    <mergeCell ref="L40:L50"/>
  </mergeCells>
  <pageMargins left="0.7" right="0.7" top="0.75" bottom="0.75" header="0.3" footer="0.3"/>
  <pageSetup paperSize="9" scale="5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15" workbookViewId="0">
      <selection activeCell="F38" sqref="F38"/>
    </sheetView>
  </sheetViews>
  <sheetFormatPr defaultColWidth="9" defaultRowHeight="13.5" outlineLevelCol="5"/>
  <cols>
    <col min="1" max="1" width="27.875" customWidth="1"/>
    <col min="2" max="2" width="30.375" style="1" customWidth="1"/>
  </cols>
  <sheetData>
    <row r="1" ht="55" customHeight="1" spans="1:2">
      <c r="A1" s="2" t="s">
        <v>62</v>
      </c>
      <c r="B1" s="3">
        <v>45660</v>
      </c>
    </row>
    <row r="2" ht="55" customHeight="1" spans="1:2">
      <c r="A2" s="2" t="s">
        <v>63</v>
      </c>
      <c r="B2" s="4" t="s">
        <v>30</v>
      </c>
    </row>
    <row r="3" ht="55" customHeight="1" spans="1:2">
      <c r="A3" s="2" t="s">
        <v>64</v>
      </c>
      <c r="B3" s="5" t="s">
        <v>46</v>
      </c>
    </row>
    <row r="4" ht="55" customHeight="1" spans="1:2">
      <c r="A4" s="2" t="s">
        <v>65</v>
      </c>
      <c r="B4" s="6" t="s">
        <v>66</v>
      </c>
    </row>
    <row r="5" ht="55" customHeight="1" spans="1:2">
      <c r="A5" s="2" t="s">
        <v>67</v>
      </c>
      <c r="B5" s="6" t="s">
        <v>68</v>
      </c>
    </row>
    <row r="6" ht="55" customHeight="1" spans="1:2">
      <c r="A6" s="2" t="s">
        <v>69</v>
      </c>
      <c r="B6" s="6" t="s">
        <v>70</v>
      </c>
    </row>
    <row r="8" ht="55" customHeight="1" spans="1:2">
      <c r="A8" s="2" t="s">
        <v>62</v>
      </c>
      <c r="B8" s="7">
        <v>45660</v>
      </c>
    </row>
    <row r="9" ht="55" customHeight="1" spans="1:2">
      <c r="A9" s="2" t="s">
        <v>63</v>
      </c>
      <c r="B9" s="4" t="s">
        <v>30</v>
      </c>
    </row>
    <row r="10" ht="55" customHeight="1" spans="1:2">
      <c r="A10" s="2" t="s">
        <v>64</v>
      </c>
      <c r="B10" s="5" t="s">
        <v>46</v>
      </c>
    </row>
    <row r="11" ht="55" customHeight="1" spans="1:2">
      <c r="A11" s="2" t="s">
        <v>65</v>
      </c>
      <c r="B11" s="6">
        <v>800</v>
      </c>
    </row>
    <row r="12" ht="55" customHeight="1" spans="1:2">
      <c r="A12" s="2" t="s">
        <v>67</v>
      </c>
      <c r="B12" s="6" t="s">
        <v>71</v>
      </c>
    </row>
    <row r="13" ht="55" customHeight="1" spans="1:2">
      <c r="A13" s="2" t="s">
        <v>69</v>
      </c>
      <c r="B13" s="6" t="s">
        <v>70</v>
      </c>
    </row>
    <row r="15" ht="55" customHeight="1" spans="1:2">
      <c r="A15" s="2" t="s">
        <v>62</v>
      </c>
      <c r="B15" s="8">
        <v>45660</v>
      </c>
    </row>
    <row r="16" ht="55" customHeight="1" spans="1:2">
      <c r="A16" s="2" t="s">
        <v>63</v>
      </c>
      <c r="B16" s="4" t="s">
        <v>30</v>
      </c>
    </row>
    <row r="17" ht="55" customHeight="1" spans="1:2">
      <c r="A17" s="2" t="s">
        <v>64</v>
      </c>
      <c r="B17" s="5" t="s">
        <v>46</v>
      </c>
    </row>
    <row r="18" ht="55" customHeight="1" spans="1:2">
      <c r="A18" s="2" t="s">
        <v>65</v>
      </c>
      <c r="B18" s="6" t="s">
        <v>72</v>
      </c>
    </row>
    <row r="19" ht="55" customHeight="1" spans="1:2">
      <c r="A19" s="2" t="s">
        <v>67</v>
      </c>
      <c r="B19" s="6" t="s">
        <v>73</v>
      </c>
    </row>
    <row r="20" ht="55" customHeight="1" spans="1:2">
      <c r="A20" s="2" t="s">
        <v>69</v>
      </c>
      <c r="B20" s="6" t="s">
        <v>70</v>
      </c>
    </row>
    <row r="24" spans="1:6">
      <c r="A24" s="64" t="s">
        <v>74</v>
      </c>
      <c r="B24" s="65" t="s">
        <v>75</v>
      </c>
      <c r="C24" s="64" t="s">
        <v>76</v>
      </c>
      <c r="F24" s="64" t="s">
        <v>77</v>
      </c>
    </row>
    <row r="25" spans="1:6">
      <c r="A25" s="64" t="s">
        <v>78</v>
      </c>
      <c r="B25" s="65" t="s">
        <v>79</v>
      </c>
      <c r="C25" s="64" t="s">
        <v>80</v>
      </c>
      <c r="F25" s="64" t="s">
        <v>81</v>
      </c>
    </row>
    <row r="26" spans="1:6">
      <c r="A26" s="64" t="s">
        <v>82</v>
      </c>
      <c r="B26" s="65" t="s">
        <v>83</v>
      </c>
      <c r="C26" s="64" t="s">
        <v>84</v>
      </c>
      <c r="F26" s="64" t="s">
        <v>85</v>
      </c>
    </row>
    <row r="27" spans="1:6">
      <c r="A27" s="64" t="s">
        <v>86</v>
      </c>
      <c r="B27" s="65" t="s">
        <v>87</v>
      </c>
      <c r="C27" s="64" t="s">
        <v>88</v>
      </c>
      <c r="F27" s="64" t="s">
        <v>89</v>
      </c>
    </row>
    <row r="28" spans="1:6">
      <c r="A28" s="64" t="s">
        <v>90</v>
      </c>
      <c r="B28" s="65" t="s">
        <v>91</v>
      </c>
      <c r="C28" s="64" t="s">
        <v>92</v>
      </c>
      <c r="F28" s="64" t="s">
        <v>93</v>
      </c>
    </row>
    <row r="29" spans="1:6">
      <c r="A29" s="64" t="s">
        <v>94</v>
      </c>
      <c r="B29" s="65" t="s">
        <v>91</v>
      </c>
      <c r="C29" s="64" t="s">
        <v>95</v>
      </c>
      <c r="F29" s="64" t="s">
        <v>96</v>
      </c>
    </row>
    <row r="30" spans="1:6">
      <c r="A30" s="64" t="s">
        <v>97</v>
      </c>
      <c r="B30" s="65" t="s">
        <v>98</v>
      </c>
      <c r="C30" s="64" t="s">
        <v>99</v>
      </c>
      <c r="F30" s="64" t="s">
        <v>100</v>
      </c>
    </row>
    <row r="31" spans="1:6">
      <c r="A31" s="64" t="s">
        <v>74</v>
      </c>
      <c r="B31" s="65" t="s">
        <v>75</v>
      </c>
      <c r="C31" s="64" t="s">
        <v>76</v>
      </c>
      <c r="F31" s="64" t="s">
        <v>77</v>
      </c>
    </row>
    <row r="32" spans="1:6">
      <c r="A32" s="64" t="s">
        <v>78</v>
      </c>
      <c r="B32" s="65" t="s">
        <v>79</v>
      </c>
      <c r="C32" s="64" t="s">
        <v>80</v>
      </c>
      <c r="F32" s="64" t="s">
        <v>81</v>
      </c>
    </row>
    <row r="33" spans="1:6">
      <c r="A33" s="64" t="s">
        <v>82</v>
      </c>
      <c r="B33" s="65" t="s">
        <v>83</v>
      </c>
      <c r="C33" s="64" t="s">
        <v>84</v>
      </c>
      <c r="F33" s="64" t="s">
        <v>85</v>
      </c>
    </row>
    <row r="34" spans="1:6">
      <c r="A34" s="64" t="s">
        <v>86</v>
      </c>
      <c r="B34" s="65" t="s">
        <v>87</v>
      </c>
      <c r="C34" s="64" t="s">
        <v>88</v>
      </c>
      <c r="F34" s="64" t="s">
        <v>89</v>
      </c>
    </row>
    <row r="35" spans="1:6">
      <c r="A35" s="64" t="s">
        <v>90</v>
      </c>
      <c r="B35" s="65" t="s">
        <v>91</v>
      </c>
      <c r="C35" s="64" t="s">
        <v>92</v>
      </c>
      <c r="F35" s="64" t="s">
        <v>93</v>
      </c>
    </row>
    <row r="36" spans="1:6">
      <c r="A36" s="64" t="s">
        <v>94</v>
      </c>
      <c r="B36" s="65" t="s">
        <v>101</v>
      </c>
      <c r="C36" s="64" t="s">
        <v>95</v>
      </c>
      <c r="F36" s="64" t="s">
        <v>96</v>
      </c>
    </row>
    <row r="37" spans="1:6">
      <c r="A37" s="64" t="s">
        <v>97</v>
      </c>
      <c r="B37" s="65" t="s">
        <v>98</v>
      </c>
      <c r="C37" s="64" t="s">
        <v>99</v>
      </c>
      <c r="F37" s="64" t="s">
        <v>100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2025-06-28T03:10:22Z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51237CAE6C7E4EC7B450E09A182BFA8A_12</vt:lpwstr>
  </property>
</Properties>
</file>