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博豪" sheetId="1" r:id="rId1"/>
    <sheet name="箱唛扫码" sheetId="2" r:id="rId2"/>
    <sheet name="凯悦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<sst xmlns="http://schemas.openxmlformats.org/spreadsheetml/2006/main" count="237" uniqueCount="95">
  <si>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</si>
  <si>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</si>
  <si>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</si>
  <si>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</si>
  <si>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SF3185834993887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</si>
  <si>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</si>
  <si>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</si>
  <si>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</si>
  <si>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</si>
  <si>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</si>
  <si>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</si>
  <si>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</si>
  <si>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</si>
  <si>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</si>
  <si>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</si>
  <si>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</si>
  <si>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</si>
  <si>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</si>
  <si>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</si>
  <si>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</si>
  <si>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</si>
  <si>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</si>
  <si>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</si>
  <si>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</si>
  <si>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</si>
  <si>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</si>
  <si>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</si>
  <si>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</si>
  <si>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</si>
  <si>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82851-01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</si>
  <si>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</si>
  <si>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6083-677</t>
  </si>
  <si>
    <t>700</t>
  </si>
  <si>
    <t>32</t>
  </si>
  <si>
    <t>1/1</t>
  </si>
  <si>
    <t>18.1</t>
  </si>
  <si>
    <t>18.5</t>
  </si>
  <si>
    <t>30*40*50</t>
  </si>
  <si>
    <t>34</t>
  </si>
  <si>
    <t>36</t>
  </si>
  <si>
    <t>38</t>
  </si>
  <si>
    <t>40</t>
  </si>
  <si>
    <t>42</t>
  </si>
  <si>
    <t>44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</si>
  <si>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</si>
  <si>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</si>
  <si>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</si>
  <si>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</si>
  <si>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白色再生成分页洗标4</t>
    </r>
    <r>
      <rPr>
        <b/>
        <sz val="11"/>
        <color theme="1"/>
        <rFont val="Calibri"/>
        <charset val="134"/>
      </rPr>
      <t xml:space="preserve">
(component label</t>
    </r>
    <r>
      <rPr>
        <b/>
        <sz val="11"/>
        <color theme="1"/>
        <rFont val="宋体"/>
        <charset val="134"/>
      </rPr>
      <t>）</t>
    </r>
  </si>
  <si>
    <r>
      <rPr>
        <b/>
        <sz val="11"/>
        <color theme="1"/>
        <rFont val="宋体"/>
        <charset val="134"/>
      </rPr>
      <t>白色再生成分页洗标5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</si>
  <si>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</si>
  <si>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</si>
  <si>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</si>
  <si>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博豪</t>
  </si>
  <si>
    <t>PO. Number(订单号)</t>
  </si>
  <si>
    <t>Style Code.(款号)</t>
  </si>
  <si>
    <t>6083-677-700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</si>
  <si>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</si>
  <si>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</si>
  <si>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</si>
  <si>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</si>
  <si>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</si>
  <si>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</si>
  <si>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</si>
  <si>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</si>
  <si>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</si>
  <si>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18.5kg</t>
  </si>
  <si>
    <t>Made In China</t>
  </si>
  <si>
    <t>Net Weight（净重）</t>
  </si>
  <si>
    <t>18.1kg</t>
  </si>
  <si>
    <t>Remark（备注）</t>
  </si>
  <si>
    <t>凯悦</t>
  </si>
  <si>
    <t>6083-677-800</t>
  </si>
  <si>
    <t>1/2</t>
  </si>
  <si>
    <t>17kg</t>
  </si>
  <si>
    <t>16.8kg</t>
  </si>
  <si>
    <t xml:space="preserve"> RECYCLE COMPONENT LABEL
</t>
  </si>
  <si>
    <t>2/2</t>
  </si>
  <si>
    <t>06083677700323</t>
  </si>
  <si>
    <t>06083677700347</t>
  </si>
  <si>
    <t>06083677700361</t>
  </si>
  <si>
    <t>06083677700385</t>
  </si>
  <si>
    <t>06083677700408</t>
  </si>
  <si>
    <t>06083677700422</t>
  </si>
  <si>
    <t>06083677700446</t>
  </si>
  <si>
    <t>06083677800320</t>
  </si>
  <si>
    <t>06083677800344</t>
  </si>
  <si>
    <t>06083677800368</t>
  </si>
  <si>
    <t>06083677800382</t>
  </si>
  <si>
    <t>06083677800405</t>
  </si>
  <si>
    <t>06083677800443</t>
  </si>
  <si>
    <t>SF3185834353754</t>
  </si>
  <si>
    <t>800</t>
  </si>
  <si>
    <t>16.6</t>
  </si>
  <si>
    <t>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</si>
</sst>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b/>
      <sz val="12"/>
      <color theme="1"/>
      <name val="微软雅黑"/>
      <charset val="134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7" applyNumberFormat="0" applyAlignment="0" applyProtection="0">
      <alignment vertical="center"/>
    </xf>
    <xf numFmtId="0" fontId="28" fillId="4" borderId="18" applyNumberFormat="0" applyAlignment="0" applyProtection="0">
      <alignment vertical="center"/>
    </xf>
    <xf numFmtId="0" fontId="29" fillId="4" borderId="17" applyNumberFormat="0" applyAlignment="0" applyProtection="0">
      <alignment vertical="center"/>
    </xf>
    <xf numFmtId="0" fontId="30" fillId="5" borderId="19" applyNumberFormat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  <xf numFmtId="0" fontId="0" fillId="0" borderId="0"/>
  </cellStyleXfs>
  <cellXfs count="7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49" applyFont="1" applyFill="1" applyBorder="1" applyAlignment="1">
      <alignment horizontal="center" vertical="center" wrapText="1"/>
    </xf>
    <xf numFmtId="178" fontId="10" fillId="0" borderId="3" xfId="49" applyNumberFormat="1" applyFont="1" applyFill="1" applyBorder="1" applyAlignment="1">
      <alignment horizontal="center" vertical="center" wrapText="1"/>
    </xf>
    <xf numFmtId="177" fontId="10" fillId="0" borderId="3" xfId="49" applyNumberFormat="1" applyFont="1" applyFill="1" applyBorder="1" applyAlignment="1">
      <alignment horizontal="center" vertical="center" wrapText="1"/>
    </xf>
    <xf numFmtId="49" fontId="10" fillId="0" borderId="3" xfId="49" applyNumberFormat="1" applyFont="1" applyFill="1" applyBorder="1" applyAlignment="1">
      <alignment horizontal="center" vertical="center" wrapText="1"/>
    </xf>
    <xf numFmtId="176" fontId="10" fillId="0" borderId="3" xfId="49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49" applyFont="1" applyFill="1" applyBorder="1" applyAlignment="1">
      <alignment horizontal="center" vertical="center" wrapText="1"/>
    </xf>
    <xf numFmtId="15" fontId="11" fillId="0" borderId="3" xfId="49" applyNumberFormat="1" applyFont="1" applyFill="1" applyBorder="1" applyAlignment="1">
      <alignment horizontal="center" vertical="center" wrapText="1"/>
    </xf>
    <xf numFmtId="49" fontId="11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>
      <alignment horizontal="center" vertical="center"/>
    </xf>
    <xf numFmtId="49" fontId="13" fillId="0" borderId="3" xfId="49" applyNumberFormat="1" applyFont="1" applyFill="1" applyBorder="1" applyAlignment="1">
      <alignment horizontal="center" vertical="center" wrapText="1"/>
    </xf>
    <xf numFmtId="176" fontId="14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 applyProtection="1">
      <alignment horizontal="center" vertical="center"/>
      <protection locked="0"/>
    </xf>
    <xf numFmtId="0" fontId="13" fillId="0" borderId="3" xfId="0" applyNumberFormat="1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49" fontId="14" fillId="0" borderId="3" xfId="0" applyNumberFormat="1" applyFont="1" applyFill="1" applyBorder="1" applyAlignment="1">
      <alignment horizontal="center" vertical="center" wrapText="1"/>
    </xf>
    <xf numFmtId="176" fontId="14" fillId="0" borderId="0" xfId="0" applyNumberFormat="1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17" fillId="0" borderId="4" xfId="50" applyFont="1" applyBorder="1" applyAlignment="1">
      <alignment horizontal="center"/>
    </xf>
    <xf numFmtId="0" fontId="17" fillId="0" borderId="5" xfId="50" applyFont="1" applyBorder="1" applyAlignment="1">
      <alignment horizontal="center"/>
    </xf>
    <xf numFmtId="0" fontId="17" fillId="0" borderId="6" xfId="50" applyFont="1" applyBorder="1" applyAlignment="1">
      <alignment horizontal="center"/>
    </xf>
    <xf numFmtId="0" fontId="18" fillId="0" borderId="7" xfId="50" applyFont="1" applyBorder="1" applyAlignment="1">
      <alignment horizontal="left" vertical="center"/>
    </xf>
    <xf numFmtId="0" fontId="18" fillId="0" borderId="7" xfId="50" applyFont="1" applyFill="1" applyBorder="1" applyAlignment="1">
      <alignment horizontal="center" vertical="center"/>
    </xf>
    <xf numFmtId="0" fontId="18" fillId="0" borderId="8" xfId="50" applyFont="1" applyBorder="1" applyAlignment="1">
      <alignment vertical="center"/>
    </xf>
    <xf numFmtId="0" fontId="18" fillId="0" borderId="9" xfId="50" applyFont="1" applyBorder="1" applyAlignment="1">
      <alignment horizontal="center" vertical="center"/>
    </xf>
    <xf numFmtId="0" fontId="18" fillId="0" borderId="4" xfId="0" applyFont="1" applyFill="1" applyBorder="1" applyAlignment="1">
      <alignment horizontal="left" vertical="center" wrapText="1"/>
    </xf>
    <xf numFmtId="0" fontId="18" fillId="0" borderId="3" xfId="50" applyFont="1" applyBorder="1" applyAlignment="1">
      <alignment vertical="center"/>
    </xf>
    <xf numFmtId="0" fontId="18" fillId="0" borderId="4" xfId="0" applyFont="1" applyFill="1" applyBorder="1" applyAlignment="1">
      <alignment vertical="center"/>
    </xf>
    <xf numFmtId="49" fontId="18" fillId="0" borderId="3" xfId="50" applyNumberFormat="1" applyFont="1" applyBorder="1" applyAlignment="1">
      <alignment horizontal="center" vertical="center"/>
    </xf>
    <xf numFmtId="0" fontId="18" fillId="0" borderId="8" xfId="0" applyFont="1" applyFill="1" applyBorder="1" applyAlignment="1">
      <alignment horizontal="left" vertical="center"/>
    </xf>
    <xf numFmtId="0" fontId="18" fillId="0" borderId="9" xfId="50" applyFont="1" applyBorder="1" applyAlignment="1">
      <alignment vertical="center"/>
    </xf>
    <xf numFmtId="0" fontId="18" fillId="0" borderId="3" xfId="0" applyFont="1" applyFill="1" applyBorder="1" applyAlignment="1">
      <alignment horizontal="left" vertical="center"/>
    </xf>
    <xf numFmtId="0" fontId="18" fillId="0" borderId="10" xfId="50" applyFont="1" applyBorder="1" applyAlignment="1">
      <alignment horizontal="center" vertical="center"/>
    </xf>
    <xf numFmtId="49" fontId="14" fillId="0" borderId="11" xfId="0" applyNumberFormat="1" applyFont="1" applyFill="1" applyBorder="1" applyAlignment="1">
      <alignment horizontal="center" vertical="center" wrapText="1"/>
    </xf>
    <xf numFmtId="49" fontId="14" fillId="0" borderId="11" xfId="0" applyNumberFormat="1" applyFont="1" applyFill="1" applyBorder="1" applyAlignment="1">
      <alignment horizontal="center" vertical="center"/>
    </xf>
    <xf numFmtId="49" fontId="14" fillId="0" borderId="12" xfId="0" applyNumberFormat="1" applyFont="1" applyFill="1" applyBorder="1" applyAlignment="1">
      <alignment horizontal="center" vertical="center" wrapText="1"/>
    </xf>
    <xf numFmtId="49" fontId="14" fillId="0" borderId="12" xfId="0" applyNumberFormat="1" applyFont="1" applyFill="1" applyBorder="1" applyAlignment="1">
      <alignment horizontal="center" vertical="center"/>
    </xf>
    <xf numFmtId="49" fontId="14" fillId="0" borderId="13" xfId="0" applyNumberFormat="1" applyFont="1" applyFill="1" applyBorder="1" applyAlignment="1">
      <alignment horizontal="center" vertical="center" wrapText="1"/>
    </xf>
    <xf numFmtId="49" fontId="14" fillId="0" borderId="13" xfId="0" applyNumberFormat="1" applyFont="1" applyFill="1" applyBorder="1" applyAlignment="1">
      <alignment horizontal="center"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2</xdr:row>
      <xdr:rowOff>142875</xdr:rowOff>
    </xdr:from>
    <xdr:to>
      <xdr:col>12</xdr:col>
      <xdr:colOff>19050</xdr:colOff>
      <xdr:row>3</xdr:row>
      <xdr:rowOff>123825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29300" y="809625"/>
          <a:ext cx="4124325" cy="314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200023</xdr:colOff>
      <xdr:row>12</xdr:row>
      <xdr:rowOff>76200</xdr:rowOff>
    </xdr:from>
    <xdr:to>
      <xdr:col>0</xdr:col>
      <xdr:colOff>1829433</xdr:colOff>
      <xdr:row>12</xdr:row>
      <xdr:rowOff>523875</xdr:rowOff>
    </xdr:to>
    <xdr:pic>
      <xdr:nvPicPr>
        <xdr:cNvPr id="6" name="图片 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57150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13</xdr:row>
      <xdr:rowOff>133350</xdr:rowOff>
    </xdr:from>
    <xdr:to>
      <xdr:col>2</xdr:col>
      <xdr:colOff>1562100</xdr:colOff>
      <xdr:row>14</xdr:row>
      <xdr:rowOff>82550</xdr:rowOff>
    </xdr:to>
    <xdr:pic>
      <xdr:nvPicPr>
        <xdr:cNvPr id="7" name="图片 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64833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1762760</xdr:colOff>
      <xdr:row>16</xdr:row>
      <xdr:rowOff>231775</xdr:rowOff>
    </xdr:to>
    <xdr:pic>
      <xdr:nvPicPr>
        <xdr:cNvPr id="8" name="图片 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68580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200023</xdr:colOff>
      <xdr:row>24</xdr:row>
      <xdr:rowOff>76200</xdr:rowOff>
    </xdr:from>
    <xdr:to>
      <xdr:col>0</xdr:col>
      <xdr:colOff>1829433</xdr:colOff>
      <xdr:row>24</xdr:row>
      <xdr:rowOff>523875</xdr:rowOff>
    </xdr:to>
    <xdr:pic>
      <xdr:nvPicPr>
        <xdr:cNvPr id="11" name="图片 1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113538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25</xdr:row>
      <xdr:rowOff>133350</xdr:rowOff>
    </xdr:from>
    <xdr:to>
      <xdr:col>2</xdr:col>
      <xdr:colOff>1562100</xdr:colOff>
      <xdr:row>26</xdr:row>
      <xdr:rowOff>82550</xdr:rowOff>
    </xdr:to>
    <xdr:pic>
      <xdr:nvPicPr>
        <xdr:cNvPr id="12" name="图片 1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121221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1762760</xdr:colOff>
      <xdr:row>28</xdr:row>
      <xdr:rowOff>231775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4968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161925</xdr:colOff>
      <xdr:row>6</xdr:row>
      <xdr:rowOff>295275</xdr:rowOff>
    </xdr:from>
    <xdr:to>
      <xdr:col>1</xdr:col>
      <xdr:colOff>1495425</xdr:colOff>
      <xdr:row>6</xdr:row>
      <xdr:rowOff>1229360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24075" y="3467100"/>
          <a:ext cx="1333500" cy="934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18</xdr:row>
      <xdr:rowOff>190500</xdr:rowOff>
    </xdr:from>
    <xdr:to>
      <xdr:col>1</xdr:col>
      <xdr:colOff>1419225</xdr:colOff>
      <xdr:row>18</xdr:row>
      <xdr:rowOff>1209675</xdr:rowOff>
    </xdr:to>
    <xdr:pic>
      <xdr:nvPicPr>
        <xdr:cNvPr id="17" name="图片 1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066925" y="9001125"/>
          <a:ext cx="1314450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200025</xdr:colOff>
      <xdr:row>30</xdr:row>
      <xdr:rowOff>295275</xdr:rowOff>
    </xdr:from>
    <xdr:to>
      <xdr:col>1</xdr:col>
      <xdr:colOff>942975</xdr:colOff>
      <xdr:row>30</xdr:row>
      <xdr:rowOff>1247775</xdr:rowOff>
    </xdr:to>
    <xdr:pic>
      <xdr:nvPicPr>
        <xdr:cNvPr id="18" name="图片 1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162175" y="14744700"/>
          <a:ext cx="742950" cy="952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2</xdr:row>
      <xdr:rowOff>161925</xdr:rowOff>
    </xdr:from>
    <xdr:to>
      <xdr:col>11</xdr:col>
      <xdr:colOff>505460</xdr:colOff>
      <xdr:row>3</xdr:row>
      <xdr:rowOff>161925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67400" y="828675"/>
          <a:ext cx="3886835" cy="3333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2"/>
  <sheetViews>
    <sheetView tabSelected="1" workbookViewId="0">
      <selection activeCell="Q18" sqref="Q18"/>
    </sheetView>
  </sheetViews>
  <sheetFormatPr defaultColWidth="9" defaultRowHeight="12.75"/>
  <cols>
    <col min="1" max="1" width="12.875" style="2" customWidth="1"/>
    <col min="2" max="2" width="27.5" style="2" customWidth="1"/>
    <col min="3" max="16384" width="9" style="2"/>
  </cols>
  <sheetData>
    <row r="1" s="1" customFormat="1" ht="26.25" spans="1:12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s="1" customFormat="1" ht="26.25" spans="1:12">
      <c r="A2" s="6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</row>
    <row r="3" s="1" customFormat="1" ht="26.25" spans="1:12">
      <c r="A3" s="9"/>
      <c r="B3" s="9"/>
      <c r="C3" s="9"/>
      <c r="D3" s="9" t="s">
        <v>2</v>
      </c>
      <c r="E3" s="10">
        <v>45823</v>
      </c>
      <c r="F3" s="10"/>
      <c r="G3" s="11"/>
      <c r="H3" s="12"/>
      <c r="I3" s="43"/>
      <c r="J3" s="44"/>
      <c r="K3" s="44"/>
      <c r="L3" s="9"/>
    </row>
    <row r="4" s="1" customFormat="1" ht="15" spans="1:12">
      <c r="A4" s="9"/>
      <c r="B4" s="9"/>
      <c r="C4" s="9"/>
      <c r="D4" s="13" t="s">
        <v>3</v>
      </c>
      <c r="E4" s="14" t="s">
        <v>4</v>
      </c>
      <c r="F4" s="15"/>
      <c r="G4" s="16"/>
      <c r="H4" s="17"/>
      <c r="I4" s="45"/>
      <c r="J4" s="46"/>
      <c r="K4" s="46"/>
      <c r="L4" s="45"/>
    </row>
    <row r="5" s="1" customFormat="1" ht="26.25" spans="1:12">
      <c r="A5" s="9"/>
      <c r="B5" s="13"/>
      <c r="C5" s="9"/>
      <c r="D5" s="9"/>
      <c r="E5" s="9"/>
      <c r="F5" s="9"/>
      <c r="G5" s="18"/>
      <c r="H5" s="12"/>
      <c r="I5" s="43"/>
      <c r="J5" s="44"/>
      <c r="K5" s="44"/>
      <c r="L5" s="9"/>
    </row>
    <row r="6" s="2" customFormat="1" ht="45" spans="1:21">
      <c r="A6" s="19" t="s">
        <v>5</v>
      </c>
      <c r="B6" s="20" t="s">
        <v>6</v>
      </c>
      <c r="C6" s="20" t="s">
        <v>7</v>
      </c>
      <c r="D6" s="21" t="s">
        <v>8</v>
      </c>
      <c r="E6" s="21" t="s">
        <v>9</v>
      </c>
      <c r="F6" s="22" t="s">
        <v>10</v>
      </c>
      <c r="G6" s="23" t="s">
        <v>11</v>
      </c>
      <c r="H6" s="24" t="s">
        <v>12</v>
      </c>
      <c r="I6" s="23" t="s">
        <v>13</v>
      </c>
      <c r="J6" s="23" t="s">
        <v>14</v>
      </c>
      <c r="K6" s="23" t="s">
        <v>15</v>
      </c>
      <c r="L6" s="20" t="s">
        <v>16</v>
      </c>
      <c r="O6" s="47"/>
      <c r="P6" s="47"/>
      <c r="Q6" s="47"/>
      <c r="R6" s="47"/>
      <c r="S6" s="47"/>
      <c r="T6" s="47"/>
      <c r="U6" s="47"/>
    </row>
    <row r="7" s="2" customFormat="1" ht="28.5" spans="1:21">
      <c r="A7" s="25" t="s">
        <v>17</v>
      </c>
      <c r="B7" s="26" t="s">
        <v>18</v>
      </c>
      <c r="C7" s="27" t="s">
        <v>19</v>
      </c>
      <c r="D7" s="28" t="s">
        <v>20</v>
      </c>
      <c r="E7" s="29" t="s">
        <v>21</v>
      </c>
      <c r="F7" s="30" t="s">
        <v>22</v>
      </c>
      <c r="G7" s="28" t="s">
        <v>23</v>
      </c>
      <c r="H7" s="31" t="s">
        <v>24</v>
      </c>
      <c r="I7" s="28" t="s">
        <v>25</v>
      </c>
      <c r="J7" s="28" t="s">
        <v>26</v>
      </c>
      <c r="K7" s="28" t="s">
        <v>27</v>
      </c>
      <c r="L7" s="26" t="s">
        <v>28</v>
      </c>
      <c r="O7" s="47"/>
      <c r="P7" s="47"/>
      <c r="Q7" s="47"/>
      <c r="R7" s="47"/>
      <c r="S7" s="47"/>
      <c r="T7" s="47"/>
      <c r="U7" s="47"/>
    </row>
    <row r="8" s="2" customFormat="1" ht="20" customHeight="1" spans="1:21">
      <c r="A8" s="32" t="s">
        <v>29</v>
      </c>
      <c r="B8" s="33" t="s">
        <v>30</v>
      </c>
      <c r="C8" s="34" t="s">
        <v>31</v>
      </c>
      <c r="D8" s="35" t="s">
        <v>32</v>
      </c>
      <c r="E8" s="36" t="s">
        <v>33</v>
      </c>
      <c r="F8" s="37">
        <v>528</v>
      </c>
      <c r="G8" s="37">
        <f>F8*0.05</f>
        <v>26.4</v>
      </c>
      <c r="H8" s="37">
        <f>F8+G8</f>
        <v>554.4</v>
      </c>
      <c r="I8" s="67" t="s">
        <v>34</v>
      </c>
      <c r="J8" s="68" t="s">
        <v>35</v>
      </c>
      <c r="K8" s="68" t="s">
        <v>36</v>
      </c>
      <c r="L8" s="68" t="s">
        <v>37</v>
      </c>
      <c r="M8" s="49"/>
      <c r="N8" s="49"/>
      <c r="O8" s="49"/>
      <c r="P8" s="50"/>
      <c r="Q8" s="47"/>
      <c r="R8" s="47"/>
      <c r="S8" s="47"/>
      <c r="T8" s="47"/>
      <c r="U8" s="47"/>
    </row>
    <row r="9" s="2" customFormat="1" ht="20" customHeight="1" spans="1:21">
      <c r="A9" s="32"/>
      <c r="B9" s="33"/>
      <c r="C9" s="34"/>
      <c r="D9" s="35"/>
      <c r="E9" s="36" t="s">
        <v>38</v>
      </c>
      <c r="F9" s="37">
        <v>2364</v>
      </c>
      <c r="G9" s="37">
        <f t="shared" ref="G9:G36" si="0">F9*0.05</f>
        <v>118.2</v>
      </c>
      <c r="H9" s="37">
        <f t="shared" ref="H9:H36" si="1">F9+G9</f>
        <v>2482.2</v>
      </c>
      <c r="I9" s="69"/>
      <c r="J9" s="70"/>
      <c r="K9" s="70"/>
      <c r="L9" s="70"/>
      <c r="M9" s="49"/>
      <c r="N9" s="49"/>
      <c r="O9" s="49"/>
      <c r="P9" s="50"/>
      <c r="Q9" s="47"/>
      <c r="R9" s="47"/>
      <c r="S9" s="47"/>
      <c r="T9" s="47"/>
      <c r="U9" s="47"/>
    </row>
    <row r="10" s="2" customFormat="1" ht="20" customHeight="1" spans="1:21">
      <c r="A10" s="32"/>
      <c r="B10" s="33"/>
      <c r="C10" s="34"/>
      <c r="D10" s="35"/>
      <c r="E10" s="36" t="s">
        <v>39</v>
      </c>
      <c r="F10" s="37">
        <v>3516</v>
      </c>
      <c r="G10" s="37">
        <f t="shared" si="0"/>
        <v>175.8</v>
      </c>
      <c r="H10" s="37">
        <f t="shared" si="1"/>
        <v>3691.8</v>
      </c>
      <c r="I10" s="69"/>
      <c r="J10" s="70"/>
      <c r="K10" s="70"/>
      <c r="L10" s="70"/>
      <c r="M10" s="49"/>
      <c r="N10" s="49"/>
      <c r="O10" s="49"/>
      <c r="P10" s="50"/>
      <c r="Q10" s="47"/>
      <c r="R10" s="47"/>
      <c r="S10" s="47"/>
      <c r="T10" s="47"/>
      <c r="U10" s="47"/>
    </row>
    <row r="11" s="2" customFormat="1" ht="20" customHeight="1" spans="1:21">
      <c r="A11" s="32"/>
      <c r="B11" s="33"/>
      <c r="C11" s="34"/>
      <c r="D11" s="35"/>
      <c r="E11" s="36" t="s">
        <v>40</v>
      </c>
      <c r="F11" s="37">
        <v>2436</v>
      </c>
      <c r="G11" s="37">
        <f t="shared" si="0"/>
        <v>121.8</v>
      </c>
      <c r="H11" s="37">
        <f t="shared" si="1"/>
        <v>2557.8</v>
      </c>
      <c r="I11" s="69"/>
      <c r="J11" s="70"/>
      <c r="K11" s="70"/>
      <c r="L11" s="70"/>
      <c r="M11" s="49"/>
      <c r="N11" s="49"/>
      <c r="O11" s="49"/>
      <c r="P11" s="50"/>
      <c r="Q11" s="47"/>
      <c r="R11" s="47"/>
      <c r="S11" s="47"/>
      <c r="T11" s="47"/>
      <c r="U11" s="47"/>
    </row>
    <row r="12" s="2" customFormat="1" ht="20" customHeight="1" spans="1:21">
      <c r="A12" s="32"/>
      <c r="B12" s="33"/>
      <c r="C12" s="34"/>
      <c r="D12" s="35"/>
      <c r="E12" s="36" t="s">
        <v>41</v>
      </c>
      <c r="F12" s="37">
        <v>1944</v>
      </c>
      <c r="G12" s="37">
        <f t="shared" si="0"/>
        <v>97.2</v>
      </c>
      <c r="H12" s="37">
        <f t="shared" si="1"/>
        <v>2041.2</v>
      </c>
      <c r="I12" s="69"/>
      <c r="J12" s="70"/>
      <c r="K12" s="70"/>
      <c r="L12" s="70"/>
      <c r="M12" s="49"/>
      <c r="N12" s="49"/>
      <c r="O12" s="49"/>
      <c r="P12" s="50"/>
      <c r="Q12" s="47"/>
      <c r="R12" s="47"/>
      <c r="S12" s="47"/>
      <c r="T12" s="47"/>
      <c r="U12" s="47"/>
    </row>
    <row r="13" s="2" customFormat="1" ht="20" customHeight="1" spans="1:21">
      <c r="A13" s="32"/>
      <c r="B13" s="33"/>
      <c r="C13" s="34"/>
      <c r="D13" s="35"/>
      <c r="E13" s="36" t="s">
        <v>42</v>
      </c>
      <c r="F13" s="37">
        <v>876</v>
      </c>
      <c r="G13" s="37">
        <f t="shared" si="0"/>
        <v>43.8</v>
      </c>
      <c r="H13" s="37">
        <f t="shared" si="1"/>
        <v>919.8</v>
      </c>
      <c r="I13" s="69"/>
      <c r="J13" s="70"/>
      <c r="K13" s="70"/>
      <c r="L13" s="70"/>
      <c r="M13" s="49"/>
      <c r="N13" s="49"/>
      <c r="O13" s="49"/>
      <c r="P13" s="50"/>
      <c r="Q13" s="47"/>
      <c r="R13" s="47"/>
      <c r="S13" s="47"/>
      <c r="T13" s="47"/>
      <c r="U13" s="47"/>
    </row>
    <row r="14" s="2" customFormat="1" ht="20" customHeight="1" spans="1:21">
      <c r="A14" s="32"/>
      <c r="B14" s="33"/>
      <c r="C14" s="34"/>
      <c r="D14" s="35"/>
      <c r="E14" s="36" t="s">
        <v>43</v>
      </c>
      <c r="F14" s="37">
        <v>336</v>
      </c>
      <c r="G14" s="37">
        <f t="shared" si="0"/>
        <v>16.8</v>
      </c>
      <c r="H14" s="37">
        <f t="shared" si="1"/>
        <v>352.8</v>
      </c>
      <c r="I14" s="69"/>
      <c r="J14" s="70"/>
      <c r="K14" s="70"/>
      <c r="L14" s="70"/>
      <c r="M14" s="49"/>
      <c r="N14" s="49"/>
      <c r="O14" s="49"/>
      <c r="P14" s="50"/>
      <c r="Q14" s="47"/>
      <c r="R14" s="47"/>
      <c r="S14" s="47"/>
      <c r="T14" s="47"/>
      <c r="U14" s="47"/>
    </row>
    <row r="15" s="2" customFormat="1" ht="30" spans="1:21">
      <c r="A15" s="38" t="s">
        <v>29</v>
      </c>
      <c r="B15" s="33" t="s">
        <v>44</v>
      </c>
      <c r="C15" s="34" t="s">
        <v>31</v>
      </c>
      <c r="D15" s="35" t="s">
        <v>32</v>
      </c>
      <c r="E15" s="39"/>
      <c r="F15" s="40">
        <f>SUM(F8:F14)</f>
        <v>12000</v>
      </c>
      <c r="G15" s="37">
        <f t="shared" si="0"/>
        <v>600</v>
      </c>
      <c r="H15" s="37">
        <f t="shared" si="1"/>
        <v>12600</v>
      </c>
      <c r="I15" s="69"/>
      <c r="J15" s="70"/>
      <c r="K15" s="70"/>
      <c r="L15" s="70"/>
      <c r="M15" s="47"/>
      <c r="N15" s="49"/>
      <c r="O15" s="47"/>
      <c r="P15" s="49"/>
      <c r="Q15" s="47"/>
      <c r="R15" s="47"/>
      <c r="S15" s="47"/>
      <c r="T15" s="47"/>
      <c r="U15" s="47"/>
    </row>
    <row r="16" s="2" customFormat="1" ht="30" spans="1:20">
      <c r="A16" s="38" t="s">
        <v>29</v>
      </c>
      <c r="B16" s="33" t="s">
        <v>45</v>
      </c>
      <c r="C16" s="34" t="s">
        <v>31</v>
      </c>
      <c r="D16" s="35" t="s">
        <v>32</v>
      </c>
      <c r="E16" s="39"/>
      <c r="F16" s="40">
        <f t="shared" ref="F16:F20" si="2">SUM(F15:F15)</f>
        <v>12000</v>
      </c>
      <c r="G16" s="37">
        <f t="shared" si="0"/>
        <v>600</v>
      </c>
      <c r="H16" s="37">
        <f t="shared" si="1"/>
        <v>12600</v>
      </c>
      <c r="I16" s="69"/>
      <c r="J16" s="70"/>
      <c r="K16" s="70"/>
      <c r="L16" s="70"/>
      <c r="O16" s="47"/>
      <c r="P16" s="47"/>
      <c r="Q16" s="47"/>
      <c r="R16" s="47"/>
      <c r="S16" s="47"/>
      <c r="T16" s="47"/>
    </row>
    <row r="17" s="2" customFormat="1" ht="30" spans="1:20">
      <c r="A17" s="38" t="s">
        <v>29</v>
      </c>
      <c r="B17" s="33" t="s">
        <v>46</v>
      </c>
      <c r="C17" s="34" t="s">
        <v>31</v>
      </c>
      <c r="D17" s="35" t="s">
        <v>32</v>
      </c>
      <c r="E17" s="39"/>
      <c r="F17" s="40">
        <f t="shared" si="2"/>
        <v>12000</v>
      </c>
      <c r="G17" s="37">
        <f t="shared" si="0"/>
        <v>600</v>
      </c>
      <c r="H17" s="37">
        <f t="shared" si="1"/>
        <v>12600</v>
      </c>
      <c r="I17" s="69"/>
      <c r="J17" s="70"/>
      <c r="K17" s="70"/>
      <c r="L17" s="70"/>
      <c r="O17" s="47"/>
      <c r="P17" s="47"/>
      <c r="Q17" s="47"/>
      <c r="R17" s="47"/>
      <c r="S17" s="47"/>
      <c r="T17" s="47"/>
    </row>
    <row r="18" s="2" customFormat="1" ht="30" spans="1:20">
      <c r="A18" s="38" t="s">
        <v>29</v>
      </c>
      <c r="B18" s="33" t="s">
        <v>47</v>
      </c>
      <c r="C18" s="34" t="s">
        <v>31</v>
      </c>
      <c r="D18" s="35" t="s">
        <v>32</v>
      </c>
      <c r="E18" s="39"/>
      <c r="F18" s="40">
        <f t="shared" si="2"/>
        <v>12000</v>
      </c>
      <c r="G18" s="37">
        <f t="shared" si="0"/>
        <v>600</v>
      </c>
      <c r="H18" s="37">
        <f t="shared" si="1"/>
        <v>12600</v>
      </c>
      <c r="I18" s="69"/>
      <c r="J18" s="70"/>
      <c r="K18" s="70"/>
      <c r="L18" s="70"/>
      <c r="O18" s="49"/>
      <c r="P18" s="50"/>
      <c r="Q18" s="47"/>
      <c r="R18" s="47"/>
      <c r="S18" s="47"/>
      <c r="T18" s="47"/>
    </row>
    <row r="19" s="2" customFormat="1" ht="30" spans="1:20">
      <c r="A19" s="38" t="s">
        <v>29</v>
      </c>
      <c r="B19" s="33" t="s">
        <v>48</v>
      </c>
      <c r="C19" s="34" t="s">
        <v>31</v>
      </c>
      <c r="D19" s="35" t="s">
        <v>32</v>
      </c>
      <c r="E19" s="39"/>
      <c r="F19" s="40">
        <f t="shared" si="2"/>
        <v>12000</v>
      </c>
      <c r="G19" s="37">
        <f t="shared" si="0"/>
        <v>600</v>
      </c>
      <c r="H19" s="37">
        <f t="shared" si="1"/>
        <v>12600</v>
      </c>
      <c r="I19" s="69"/>
      <c r="J19" s="70"/>
      <c r="K19" s="70"/>
      <c r="L19" s="70"/>
      <c r="O19" s="49"/>
      <c r="P19" s="50"/>
      <c r="Q19" s="47"/>
      <c r="R19" s="47"/>
      <c r="S19" s="47"/>
      <c r="T19" s="47"/>
    </row>
    <row r="20" s="2" customFormat="1" ht="30" spans="1:20">
      <c r="A20" s="38" t="s">
        <v>29</v>
      </c>
      <c r="B20" s="33" t="s">
        <v>49</v>
      </c>
      <c r="C20" s="34" t="s">
        <v>31</v>
      </c>
      <c r="D20" s="35" t="s">
        <v>32</v>
      </c>
      <c r="E20" s="39"/>
      <c r="F20" s="40">
        <f t="shared" si="2"/>
        <v>12000</v>
      </c>
      <c r="G20" s="37">
        <f t="shared" si="0"/>
        <v>600</v>
      </c>
      <c r="H20" s="37">
        <f t="shared" si="1"/>
        <v>12600</v>
      </c>
      <c r="I20" s="69"/>
      <c r="J20" s="70"/>
      <c r="K20" s="70"/>
      <c r="L20" s="70"/>
      <c r="O20" s="49"/>
      <c r="P20" s="50"/>
      <c r="Q20" s="47"/>
      <c r="R20" s="47"/>
      <c r="S20" s="47"/>
      <c r="T20" s="47"/>
    </row>
    <row r="21" s="2" customFormat="1" ht="30" spans="1:20">
      <c r="A21" s="38" t="s">
        <v>29</v>
      </c>
      <c r="B21" s="33" t="s">
        <v>50</v>
      </c>
      <c r="C21" s="34" t="s">
        <v>31</v>
      </c>
      <c r="D21" s="35" t="s">
        <v>32</v>
      </c>
      <c r="E21" s="39"/>
      <c r="F21" s="40">
        <f>SUM(F16:F16)</f>
        <v>12000</v>
      </c>
      <c r="G21" s="37">
        <f t="shared" si="0"/>
        <v>600</v>
      </c>
      <c r="H21" s="37">
        <f t="shared" si="1"/>
        <v>12600</v>
      </c>
      <c r="I21" s="71"/>
      <c r="J21" s="72"/>
      <c r="K21" s="72"/>
      <c r="L21" s="72"/>
      <c r="O21" s="49"/>
      <c r="P21" s="50"/>
      <c r="Q21" s="47"/>
      <c r="R21" s="47"/>
      <c r="S21" s="47"/>
      <c r="T21" s="47"/>
    </row>
    <row r="22" s="2" customFormat="1" ht="15" spans="1:12">
      <c r="A22" s="41" t="s">
        <v>51</v>
      </c>
      <c r="B22" s="42"/>
      <c r="C22" s="42"/>
      <c r="D22" s="35"/>
      <c r="E22" s="42"/>
      <c r="F22" s="34">
        <f>SUM(F8:F21)</f>
        <v>96000</v>
      </c>
      <c r="G22" s="37">
        <f t="shared" si="0"/>
        <v>4800</v>
      </c>
      <c r="H22" s="37">
        <f t="shared" si="1"/>
        <v>100800</v>
      </c>
      <c r="I22" s="51"/>
      <c r="J22" s="51"/>
      <c r="K22" s="51"/>
      <c r="L22" s="51"/>
    </row>
  </sheetData>
  <mergeCells count="12">
    <mergeCell ref="A1:L1"/>
    <mergeCell ref="A2:L2"/>
    <mergeCell ref="E3:F3"/>
    <mergeCell ref="E4:F4"/>
    <mergeCell ref="A8:A14"/>
    <mergeCell ref="B8:B14"/>
    <mergeCell ref="C8:C14"/>
    <mergeCell ref="D8:D14"/>
    <mergeCell ref="I8:I21"/>
    <mergeCell ref="J8:J21"/>
    <mergeCell ref="K8:K21"/>
    <mergeCell ref="L8:L21"/>
  </mergeCells>
  <pageMargins left="0.7" right="0.7" top="0.75" bottom="0.75" header="0.3" footer="0.3"/>
  <pageSetup paperSize="9" scale="8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9"/>
  <sheetViews>
    <sheetView topLeftCell="A30" workbookViewId="0">
      <selection activeCell="B60" sqref="B60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52"/>
      <c r="B1" s="53"/>
      <c r="C1" s="54"/>
    </row>
    <row r="2" s="1" customFormat="1" ht="40" customHeight="1" spans="1:3">
      <c r="A2" s="55" t="s">
        <v>52</v>
      </c>
      <c r="B2" s="56" t="s">
        <v>53</v>
      </c>
      <c r="C2" s="57"/>
    </row>
    <row r="3" s="1" customFormat="1" ht="15.75" spans="1:3">
      <c r="A3" s="55" t="s">
        <v>54</v>
      </c>
      <c r="B3" s="38" t="s">
        <v>29</v>
      </c>
      <c r="C3" s="58"/>
    </row>
    <row r="4" s="1" customFormat="1" ht="15.75" spans="1:3">
      <c r="A4" s="55" t="s">
        <v>55</v>
      </c>
      <c r="B4" s="34" t="s">
        <v>56</v>
      </c>
      <c r="C4" s="58"/>
    </row>
    <row r="5" s="1" customFormat="1" ht="108" customHeight="1" spans="1:3">
      <c r="A5" s="55" t="s">
        <v>57</v>
      </c>
      <c r="B5" s="59" t="s">
        <v>58</v>
      </c>
      <c r="C5" s="60" t="s">
        <v>59</v>
      </c>
    </row>
    <row r="6" s="1" customFormat="1" ht="14.25" spans="1:3">
      <c r="A6" s="55" t="s">
        <v>60</v>
      </c>
      <c r="B6" s="61" t="s">
        <v>61</v>
      </c>
      <c r="C6" s="62" t="s">
        <v>34</v>
      </c>
    </row>
    <row r="7" s="1" customFormat="1" ht="123" customHeight="1" spans="1:3">
      <c r="A7" s="55" t="s">
        <v>62</v>
      </c>
      <c r="B7" s="61"/>
      <c r="C7" s="62"/>
    </row>
    <row r="8" s="1" customFormat="1" ht="14.25" spans="1:3">
      <c r="A8" s="55" t="s">
        <v>63</v>
      </c>
      <c r="B8" s="63" t="s">
        <v>37</v>
      </c>
      <c r="C8" s="64" t="s">
        <v>64</v>
      </c>
    </row>
    <row r="9" s="1" customFormat="1" ht="14.25" spans="1:3">
      <c r="A9" s="55" t="s">
        <v>65</v>
      </c>
      <c r="B9" s="65" t="s">
        <v>66</v>
      </c>
      <c r="C9" s="58" t="s">
        <v>67</v>
      </c>
    </row>
    <row r="10" s="1" customFormat="1" ht="14.25" spans="1:3">
      <c r="A10" s="55" t="s">
        <v>68</v>
      </c>
      <c r="B10" s="65" t="s">
        <v>69</v>
      </c>
      <c r="C10" s="58"/>
    </row>
    <row r="11" s="1" customFormat="1" ht="14.25" spans="1:3">
      <c r="A11" s="55" t="s">
        <v>70</v>
      </c>
      <c r="B11" s="65"/>
      <c r="C11" s="66"/>
    </row>
    <row r="12" ht="14.25"/>
    <row r="13" s="1" customFormat="1" ht="56" customHeight="1" spans="1:3">
      <c r="A13" s="52"/>
      <c r="B13" s="53"/>
      <c r="C13" s="54"/>
    </row>
    <row r="14" s="1" customFormat="1" ht="40" customHeight="1" spans="1:3">
      <c r="A14" s="55" t="s">
        <v>52</v>
      </c>
      <c r="B14" s="56" t="s">
        <v>71</v>
      </c>
      <c r="C14" s="57"/>
    </row>
    <row r="15" s="1" customFormat="1" ht="15.75" spans="1:3">
      <c r="A15" s="55" t="s">
        <v>54</v>
      </c>
      <c r="B15" s="38" t="s">
        <v>29</v>
      </c>
      <c r="C15" s="58"/>
    </row>
    <row r="16" s="1" customFormat="1" ht="15.75" spans="1:3">
      <c r="A16" s="55" t="s">
        <v>55</v>
      </c>
      <c r="B16" s="34" t="s">
        <v>72</v>
      </c>
      <c r="C16" s="58"/>
    </row>
    <row r="17" s="1" customFormat="1" ht="108" customHeight="1" spans="1:3">
      <c r="A17" s="55" t="s">
        <v>57</v>
      </c>
      <c r="B17" s="59" t="s">
        <v>58</v>
      </c>
      <c r="C17" s="60" t="s">
        <v>59</v>
      </c>
    </row>
    <row r="18" s="1" customFormat="1" ht="14.25" spans="1:3">
      <c r="A18" s="55" t="s">
        <v>60</v>
      </c>
      <c r="B18" s="61" t="s">
        <v>61</v>
      </c>
      <c r="C18" s="62" t="s">
        <v>73</v>
      </c>
    </row>
    <row r="19" s="1" customFormat="1" ht="123" customHeight="1" spans="1:3">
      <c r="A19" s="55" t="s">
        <v>62</v>
      </c>
      <c r="B19" s="61"/>
      <c r="C19" s="62"/>
    </row>
    <row r="20" s="1" customFormat="1" ht="14.25" spans="1:3">
      <c r="A20" s="55" t="s">
        <v>63</v>
      </c>
      <c r="B20" s="63" t="s">
        <v>37</v>
      </c>
      <c r="C20" s="64" t="s">
        <v>64</v>
      </c>
    </row>
    <row r="21" s="1" customFormat="1" ht="14.25" spans="1:3">
      <c r="A21" s="55" t="s">
        <v>65</v>
      </c>
      <c r="B21" s="65" t="s">
        <v>74</v>
      </c>
      <c r="C21" s="58" t="s">
        <v>67</v>
      </c>
    </row>
    <row r="22" s="1" customFormat="1" ht="14.25" spans="1:3">
      <c r="A22" s="55" t="s">
        <v>68</v>
      </c>
      <c r="B22" s="65" t="s">
        <v>75</v>
      </c>
      <c r="C22" s="58"/>
    </row>
    <row r="23" s="1" customFormat="1" ht="14.25" spans="1:3">
      <c r="A23" s="55" t="s">
        <v>70</v>
      </c>
      <c r="B23" s="65"/>
      <c r="C23" s="66"/>
    </row>
    <row r="24" ht="14.25"/>
    <row r="25" s="1" customFormat="1" ht="56" customHeight="1" spans="1:3">
      <c r="A25" s="52"/>
      <c r="B25" s="53"/>
      <c r="C25" s="54"/>
    </row>
    <row r="26" s="1" customFormat="1" ht="40" customHeight="1" spans="1:3">
      <c r="A26" s="55" t="s">
        <v>52</v>
      </c>
      <c r="B26" s="56" t="s">
        <v>71</v>
      </c>
      <c r="C26" s="57"/>
    </row>
    <row r="27" s="1" customFormat="1" ht="15.75" spans="1:3">
      <c r="A27" s="55" t="s">
        <v>54</v>
      </c>
      <c r="B27" s="38" t="s">
        <v>29</v>
      </c>
      <c r="C27" s="58"/>
    </row>
    <row r="28" s="1" customFormat="1" ht="15.75" spans="1:3">
      <c r="A28" s="55" t="s">
        <v>55</v>
      </c>
      <c r="B28" s="34" t="s">
        <v>72</v>
      </c>
      <c r="C28" s="58"/>
    </row>
    <row r="29" s="1" customFormat="1" ht="108" customHeight="1" spans="1:3">
      <c r="A29" s="55" t="s">
        <v>57</v>
      </c>
      <c r="B29" s="59" t="s">
        <v>76</v>
      </c>
      <c r="C29" s="60" t="s">
        <v>59</v>
      </c>
    </row>
    <row r="30" s="1" customFormat="1" ht="14.25" spans="1:3">
      <c r="A30" s="55" t="s">
        <v>60</v>
      </c>
      <c r="B30" s="61" t="s">
        <v>61</v>
      </c>
      <c r="C30" s="62" t="s">
        <v>77</v>
      </c>
    </row>
    <row r="31" s="1" customFormat="1" ht="123" customHeight="1" spans="1:3">
      <c r="A31" s="55" t="s">
        <v>62</v>
      </c>
      <c r="B31" s="61"/>
      <c r="C31" s="62"/>
    </row>
    <row r="32" s="1" customFormat="1" ht="14.25" spans="1:3">
      <c r="A32" s="55" t="s">
        <v>63</v>
      </c>
      <c r="B32" s="63" t="s">
        <v>37</v>
      </c>
      <c r="C32" s="64" t="s">
        <v>64</v>
      </c>
    </row>
    <row r="33" s="1" customFormat="1" ht="14.25" spans="1:3">
      <c r="A33" s="55" t="s">
        <v>65</v>
      </c>
      <c r="B33" s="65" t="s">
        <v>74</v>
      </c>
      <c r="C33" s="58" t="s">
        <v>67</v>
      </c>
    </row>
    <row r="34" s="1" customFormat="1" ht="14.25" spans="1:3">
      <c r="A34" s="55" t="s">
        <v>68</v>
      </c>
      <c r="B34" s="65" t="s">
        <v>75</v>
      </c>
      <c r="C34" s="58"/>
    </row>
    <row r="35" s="1" customFormat="1" ht="14.25" spans="1:3">
      <c r="A35" s="55" t="s">
        <v>70</v>
      </c>
      <c r="B35" s="65"/>
      <c r="C35" s="66"/>
    </row>
    <row r="38" spans="2:2">
      <c r="B38" s="73" t="s">
        <v>78</v>
      </c>
    </row>
    <row r="39" spans="2:2">
      <c r="B39" s="73" t="s">
        <v>79</v>
      </c>
    </row>
    <row r="40" spans="2:2">
      <c r="B40" s="73" t="s">
        <v>80</v>
      </c>
    </row>
    <row r="41" spans="2:2">
      <c r="B41" s="73" t="s">
        <v>81</v>
      </c>
    </row>
    <row r="42" spans="2:2">
      <c r="B42" s="73" t="s">
        <v>82</v>
      </c>
    </row>
    <row r="43" spans="2:2">
      <c r="B43" s="73" t="s">
        <v>83</v>
      </c>
    </row>
    <row r="44" spans="2:2">
      <c r="B44" s="73" t="s">
        <v>84</v>
      </c>
    </row>
    <row r="45" spans="2:2">
      <c r="B45" s="73" t="s">
        <v>78</v>
      </c>
    </row>
    <row r="46" spans="2:2">
      <c r="B46" s="73" t="s">
        <v>79</v>
      </c>
    </row>
    <row r="47" spans="2:2">
      <c r="B47" s="73" t="s">
        <v>80</v>
      </c>
    </row>
    <row r="48" spans="2:2">
      <c r="B48" s="73" t="s">
        <v>81</v>
      </c>
    </row>
    <row r="49" spans="2:2">
      <c r="B49" s="73" t="s">
        <v>82</v>
      </c>
    </row>
    <row r="50" spans="2:2">
      <c r="B50" s="73" t="s">
        <v>83</v>
      </c>
    </row>
    <row r="51" spans="2:2">
      <c r="B51" s="73" t="s">
        <v>84</v>
      </c>
    </row>
    <row r="53" spans="2:2">
      <c r="B53" s="73" t="s">
        <v>85</v>
      </c>
    </row>
    <row r="54" spans="2:2">
      <c r="B54" s="73" t="s">
        <v>86</v>
      </c>
    </row>
    <row r="55" spans="2:2">
      <c r="B55" s="73" t="s">
        <v>87</v>
      </c>
    </row>
    <row r="56" spans="2:2">
      <c r="B56" s="73" t="s">
        <v>88</v>
      </c>
    </row>
    <row r="57" spans="2:2">
      <c r="B57" s="73" t="s">
        <v>89</v>
      </c>
    </row>
    <row r="58" spans="2:2">
      <c r="B58" s="73" t="s">
        <v>90</v>
      </c>
    </row>
    <row r="59" spans="2:2">
      <c r="B59" s="73" t="s">
        <v>90</v>
      </c>
    </row>
  </sheetData>
  <mergeCells count="12">
    <mergeCell ref="A1:C1"/>
    <mergeCell ref="A13:C13"/>
    <mergeCell ref="A25:C25"/>
    <mergeCell ref="C3:C4"/>
    <mergeCell ref="C6:C7"/>
    <mergeCell ref="C9:C11"/>
    <mergeCell ref="C15:C16"/>
    <mergeCell ref="C18:C19"/>
    <mergeCell ref="C21:C23"/>
    <mergeCell ref="C27:C28"/>
    <mergeCell ref="C30:C31"/>
    <mergeCell ref="C33:C35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2"/>
  <sheetViews>
    <sheetView workbookViewId="0">
      <selection activeCell="P7" sqref="P7"/>
    </sheetView>
  </sheetViews>
  <sheetFormatPr defaultColWidth="9" defaultRowHeight="12.75"/>
  <cols>
    <col min="1" max="1" width="12.875" style="2" customWidth="1"/>
    <col min="2" max="2" width="27.5" style="2" customWidth="1"/>
    <col min="3" max="16384" width="9" style="2"/>
  </cols>
  <sheetData>
    <row r="1" s="1" customFormat="1" ht="26.25" spans="1:12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s="1" customFormat="1" ht="26.25" spans="1:12">
      <c r="A2" s="6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</row>
    <row r="3" s="1" customFormat="1" ht="26.25" spans="1:12">
      <c r="A3" s="9"/>
      <c r="B3" s="9"/>
      <c r="C3" s="9"/>
      <c r="D3" s="9" t="s">
        <v>2</v>
      </c>
      <c r="E3" s="10">
        <v>45823</v>
      </c>
      <c r="F3" s="10"/>
      <c r="G3" s="11"/>
      <c r="H3" s="12"/>
      <c r="I3" s="43"/>
      <c r="J3" s="44"/>
      <c r="K3" s="44"/>
      <c r="L3" s="9"/>
    </row>
    <row r="4" s="1" customFormat="1" ht="15" spans="1:12">
      <c r="A4" s="9"/>
      <c r="B4" s="9"/>
      <c r="C4" s="9"/>
      <c r="D4" s="13" t="s">
        <v>3</v>
      </c>
      <c r="E4" s="14" t="s">
        <v>91</v>
      </c>
      <c r="F4" s="15"/>
      <c r="G4" s="16"/>
      <c r="H4" s="17"/>
      <c r="I4" s="45"/>
      <c r="J4" s="46"/>
      <c r="K4" s="46"/>
      <c r="L4" s="45"/>
    </row>
    <row r="5" s="1" customFormat="1" ht="26.25" spans="1:12">
      <c r="A5" s="9"/>
      <c r="B5" s="13"/>
      <c r="C5" s="9"/>
      <c r="D5" s="9"/>
      <c r="E5" s="9"/>
      <c r="F5" s="9"/>
      <c r="G5" s="18"/>
      <c r="H5" s="12"/>
      <c r="I5" s="43"/>
      <c r="J5" s="44"/>
      <c r="K5" s="44"/>
      <c r="L5" s="9"/>
    </row>
    <row r="6" s="2" customFormat="1" ht="45" spans="1:21">
      <c r="A6" s="19" t="s">
        <v>5</v>
      </c>
      <c r="B6" s="20" t="s">
        <v>6</v>
      </c>
      <c r="C6" s="20" t="s">
        <v>7</v>
      </c>
      <c r="D6" s="21" t="s">
        <v>8</v>
      </c>
      <c r="E6" s="21" t="s">
        <v>9</v>
      </c>
      <c r="F6" s="22" t="s">
        <v>10</v>
      </c>
      <c r="G6" s="23" t="s">
        <v>11</v>
      </c>
      <c r="H6" s="24" t="s">
        <v>12</v>
      </c>
      <c r="I6" s="23" t="s">
        <v>13</v>
      </c>
      <c r="J6" s="23" t="s">
        <v>14</v>
      </c>
      <c r="K6" s="23" t="s">
        <v>15</v>
      </c>
      <c r="L6" s="20" t="s">
        <v>16</v>
      </c>
      <c r="O6" s="47"/>
      <c r="P6" s="47"/>
      <c r="Q6" s="47"/>
      <c r="R6" s="47"/>
      <c r="S6" s="47"/>
      <c r="T6" s="47"/>
      <c r="U6" s="47"/>
    </row>
    <row r="7" s="2" customFormat="1" ht="28.5" spans="1:21">
      <c r="A7" s="25" t="s">
        <v>17</v>
      </c>
      <c r="B7" s="26" t="s">
        <v>18</v>
      </c>
      <c r="C7" s="27" t="s">
        <v>19</v>
      </c>
      <c r="D7" s="28" t="s">
        <v>20</v>
      </c>
      <c r="E7" s="29" t="s">
        <v>21</v>
      </c>
      <c r="F7" s="30" t="s">
        <v>22</v>
      </c>
      <c r="G7" s="28" t="s">
        <v>23</v>
      </c>
      <c r="H7" s="31" t="s">
        <v>24</v>
      </c>
      <c r="I7" s="28" t="s">
        <v>25</v>
      </c>
      <c r="J7" s="28" t="s">
        <v>26</v>
      </c>
      <c r="K7" s="28" t="s">
        <v>27</v>
      </c>
      <c r="L7" s="26" t="s">
        <v>28</v>
      </c>
      <c r="O7" s="47"/>
      <c r="P7" s="47"/>
      <c r="Q7" s="47"/>
      <c r="R7" s="47"/>
      <c r="S7" s="47"/>
      <c r="T7" s="47"/>
      <c r="U7" s="47"/>
    </row>
    <row r="8" s="2" customFormat="1" ht="20" customHeight="1" spans="1:20">
      <c r="A8" s="32" t="s">
        <v>29</v>
      </c>
      <c r="B8" s="33" t="s">
        <v>30</v>
      </c>
      <c r="C8" s="34" t="s">
        <v>31</v>
      </c>
      <c r="D8" s="35" t="s">
        <v>92</v>
      </c>
      <c r="E8" s="36" t="s">
        <v>33</v>
      </c>
      <c r="F8" s="37">
        <v>968</v>
      </c>
      <c r="G8" s="37">
        <f>F8*0.05</f>
        <v>48.4</v>
      </c>
      <c r="H8" s="37">
        <f>F8+G8</f>
        <v>1016.4</v>
      </c>
      <c r="I8" s="48" t="s">
        <v>73</v>
      </c>
      <c r="J8" s="35" t="s">
        <v>93</v>
      </c>
      <c r="K8" s="35" t="s">
        <v>94</v>
      </c>
      <c r="L8" s="35" t="s">
        <v>37</v>
      </c>
      <c r="M8" s="49"/>
      <c r="N8" s="49"/>
      <c r="O8" s="49"/>
      <c r="P8" s="50"/>
      <c r="Q8" s="47"/>
      <c r="R8" s="47"/>
      <c r="S8" s="47"/>
      <c r="T8" s="47"/>
    </row>
    <row r="9" s="2" customFormat="1" ht="20" customHeight="1" spans="1:20">
      <c r="A9" s="32"/>
      <c r="B9" s="33"/>
      <c r="C9" s="34"/>
      <c r="D9" s="35"/>
      <c r="E9" s="36" t="s">
        <v>38</v>
      </c>
      <c r="F9" s="37">
        <v>4334</v>
      </c>
      <c r="G9" s="37">
        <f t="shared" ref="G9:G22" si="0">F9*0.05</f>
        <v>216.7</v>
      </c>
      <c r="H9" s="37">
        <f t="shared" ref="H9:H22" si="1">F9+G9</f>
        <v>4550.7</v>
      </c>
      <c r="I9" s="48"/>
      <c r="J9" s="35"/>
      <c r="K9" s="35"/>
      <c r="L9" s="35"/>
      <c r="M9" s="49"/>
      <c r="N9" s="49"/>
      <c r="O9" s="49"/>
      <c r="P9" s="50"/>
      <c r="Q9" s="47"/>
      <c r="R9" s="47"/>
      <c r="S9" s="47"/>
      <c r="T9" s="47"/>
    </row>
    <row r="10" s="2" customFormat="1" ht="20" customHeight="1" spans="1:20">
      <c r="A10" s="32"/>
      <c r="B10" s="33"/>
      <c r="C10" s="34"/>
      <c r="D10" s="35"/>
      <c r="E10" s="36" t="s">
        <v>39</v>
      </c>
      <c r="F10" s="37">
        <v>6446</v>
      </c>
      <c r="G10" s="37">
        <f t="shared" si="0"/>
        <v>322.3</v>
      </c>
      <c r="H10" s="37">
        <f t="shared" si="1"/>
        <v>6768.3</v>
      </c>
      <c r="I10" s="48"/>
      <c r="J10" s="35"/>
      <c r="K10" s="35"/>
      <c r="L10" s="35"/>
      <c r="M10" s="49"/>
      <c r="N10" s="49"/>
      <c r="O10" s="49"/>
      <c r="P10" s="50"/>
      <c r="Q10" s="47"/>
      <c r="R10" s="47"/>
      <c r="S10" s="47"/>
      <c r="T10" s="47"/>
    </row>
    <row r="11" s="2" customFormat="1" ht="20" customHeight="1" spans="1:20">
      <c r="A11" s="32"/>
      <c r="B11" s="33"/>
      <c r="C11" s="34"/>
      <c r="D11" s="35"/>
      <c r="E11" s="36" t="s">
        <v>40</v>
      </c>
      <c r="F11" s="37">
        <v>4466</v>
      </c>
      <c r="G11" s="37">
        <f t="shared" si="0"/>
        <v>223.3</v>
      </c>
      <c r="H11" s="37">
        <f t="shared" si="1"/>
        <v>4689.3</v>
      </c>
      <c r="I11" s="48"/>
      <c r="J11" s="35"/>
      <c r="K11" s="35"/>
      <c r="L11" s="35"/>
      <c r="M11" s="49"/>
      <c r="N11" s="49"/>
      <c r="O11" s="49"/>
      <c r="P11" s="49"/>
      <c r="Q11" s="47"/>
      <c r="R11" s="47"/>
      <c r="S11" s="47"/>
      <c r="T11" s="47"/>
    </row>
    <row r="12" s="2" customFormat="1" ht="20" customHeight="1" spans="1:20">
      <c r="A12" s="32"/>
      <c r="B12" s="33"/>
      <c r="C12" s="34"/>
      <c r="D12" s="35"/>
      <c r="E12" s="36" t="s">
        <v>41</v>
      </c>
      <c r="F12" s="37">
        <v>3564</v>
      </c>
      <c r="G12" s="37">
        <f t="shared" si="0"/>
        <v>178.2</v>
      </c>
      <c r="H12" s="37">
        <f t="shared" si="1"/>
        <v>3742.2</v>
      </c>
      <c r="I12" s="48"/>
      <c r="J12" s="35"/>
      <c r="K12" s="35"/>
      <c r="L12" s="35"/>
      <c r="M12" s="49"/>
      <c r="N12" s="49"/>
      <c r="O12" s="49"/>
      <c r="P12" s="49"/>
      <c r="Q12" s="47"/>
      <c r="R12" s="47"/>
      <c r="S12" s="47"/>
      <c r="T12" s="47"/>
    </row>
    <row r="13" s="2" customFormat="1" ht="20" customHeight="1" spans="1:20">
      <c r="A13" s="32"/>
      <c r="B13" s="33"/>
      <c r="C13" s="34"/>
      <c r="D13" s="35"/>
      <c r="E13" s="36" t="s">
        <v>42</v>
      </c>
      <c r="F13" s="37">
        <v>1606</v>
      </c>
      <c r="G13" s="37">
        <f t="shared" si="0"/>
        <v>80.3</v>
      </c>
      <c r="H13" s="37">
        <f t="shared" si="1"/>
        <v>1686.3</v>
      </c>
      <c r="I13" s="48"/>
      <c r="J13" s="35"/>
      <c r="K13" s="35"/>
      <c r="L13" s="35"/>
      <c r="M13" s="49"/>
      <c r="N13" s="49"/>
      <c r="O13" s="49"/>
      <c r="P13" s="49"/>
      <c r="Q13" s="47"/>
      <c r="R13" s="47"/>
      <c r="S13" s="47"/>
      <c r="T13" s="47"/>
    </row>
    <row r="14" s="2" customFormat="1" ht="20" customHeight="1" spans="1:20">
      <c r="A14" s="32"/>
      <c r="B14" s="33"/>
      <c r="C14" s="34"/>
      <c r="D14" s="35"/>
      <c r="E14" s="36" t="s">
        <v>43</v>
      </c>
      <c r="F14" s="37">
        <v>616</v>
      </c>
      <c r="G14" s="37">
        <f t="shared" si="0"/>
        <v>30.8</v>
      </c>
      <c r="H14" s="37">
        <f t="shared" si="1"/>
        <v>646.8</v>
      </c>
      <c r="I14" s="48"/>
      <c r="J14" s="35"/>
      <c r="K14" s="35"/>
      <c r="L14" s="35"/>
      <c r="M14" s="49"/>
      <c r="N14" s="49"/>
      <c r="O14" s="49"/>
      <c r="P14" s="49"/>
      <c r="Q14" s="47"/>
      <c r="R14" s="47"/>
      <c r="S14" s="47"/>
      <c r="T14" s="47"/>
    </row>
    <row r="15" s="2" customFormat="1" ht="30" spans="1:20">
      <c r="A15" s="38" t="s">
        <v>29</v>
      </c>
      <c r="B15" s="33" t="s">
        <v>44</v>
      </c>
      <c r="C15" s="34" t="s">
        <v>31</v>
      </c>
      <c r="D15" s="35" t="s">
        <v>92</v>
      </c>
      <c r="E15" s="39"/>
      <c r="F15" s="40">
        <f>SUM(F8:F14)</f>
        <v>22000</v>
      </c>
      <c r="G15" s="37">
        <f t="shared" si="0"/>
        <v>1100</v>
      </c>
      <c r="H15" s="37">
        <f t="shared" si="1"/>
        <v>23100</v>
      </c>
      <c r="I15" s="48"/>
      <c r="J15" s="35"/>
      <c r="K15" s="35"/>
      <c r="L15" s="35"/>
      <c r="M15" s="47"/>
      <c r="N15" s="49"/>
      <c r="O15" s="47"/>
      <c r="P15" s="49"/>
      <c r="Q15" s="47"/>
      <c r="R15" s="47"/>
      <c r="S15" s="47"/>
      <c r="T15" s="47"/>
    </row>
    <row r="16" s="2" customFormat="1" ht="30" spans="1:20">
      <c r="A16" s="38" t="s">
        <v>29</v>
      </c>
      <c r="B16" s="33" t="s">
        <v>45</v>
      </c>
      <c r="C16" s="34" t="s">
        <v>31</v>
      </c>
      <c r="D16" s="35" t="s">
        <v>92</v>
      </c>
      <c r="E16" s="39"/>
      <c r="F16" s="40">
        <f t="shared" ref="F16:F20" si="2">SUM(F15:F15)</f>
        <v>22000</v>
      </c>
      <c r="G16" s="37">
        <f t="shared" si="0"/>
        <v>1100</v>
      </c>
      <c r="H16" s="37">
        <f t="shared" si="1"/>
        <v>23100</v>
      </c>
      <c r="I16" s="48"/>
      <c r="J16" s="35"/>
      <c r="K16" s="35"/>
      <c r="L16" s="35"/>
      <c r="O16" s="47"/>
      <c r="P16" s="47"/>
      <c r="Q16" s="47"/>
      <c r="R16" s="47"/>
      <c r="S16" s="47"/>
      <c r="T16" s="47"/>
    </row>
    <row r="17" s="2" customFormat="1" ht="30" spans="1:12">
      <c r="A17" s="38" t="s">
        <v>29</v>
      </c>
      <c r="B17" s="33" t="s">
        <v>46</v>
      </c>
      <c r="C17" s="34" t="s">
        <v>31</v>
      </c>
      <c r="D17" s="35" t="s">
        <v>92</v>
      </c>
      <c r="E17" s="39"/>
      <c r="F17" s="40">
        <f t="shared" si="2"/>
        <v>22000</v>
      </c>
      <c r="G17" s="37">
        <f t="shared" si="0"/>
        <v>1100</v>
      </c>
      <c r="H17" s="37">
        <f t="shared" si="1"/>
        <v>23100</v>
      </c>
      <c r="I17" s="48"/>
      <c r="J17" s="35"/>
      <c r="K17" s="35"/>
      <c r="L17" s="35"/>
    </row>
    <row r="18" s="2" customFormat="1" ht="30" spans="1:12">
      <c r="A18" s="38" t="s">
        <v>29</v>
      </c>
      <c r="B18" s="33" t="s">
        <v>47</v>
      </c>
      <c r="C18" s="34" t="s">
        <v>31</v>
      </c>
      <c r="D18" s="35" t="s">
        <v>92</v>
      </c>
      <c r="E18" s="39"/>
      <c r="F18" s="40">
        <f t="shared" si="2"/>
        <v>22000</v>
      </c>
      <c r="G18" s="37">
        <f t="shared" si="0"/>
        <v>1100</v>
      </c>
      <c r="H18" s="37">
        <f t="shared" si="1"/>
        <v>23100</v>
      </c>
      <c r="I18" s="48" t="s">
        <v>77</v>
      </c>
      <c r="J18" s="35" t="s">
        <v>93</v>
      </c>
      <c r="K18" s="35" t="s">
        <v>94</v>
      </c>
      <c r="L18" s="35" t="s">
        <v>37</v>
      </c>
    </row>
    <row r="19" s="2" customFormat="1" ht="30" spans="1:12">
      <c r="A19" s="38" t="s">
        <v>29</v>
      </c>
      <c r="B19" s="33" t="s">
        <v>48</v>
      </c>
      <c r="C19" s="34" t="s">
        <v>31</v>
      </c>
      <c r="D19" s="35" t="s">
        <v>92</v>
      </c>
      <c r="E19" s="39"/>
      <c r="F19" s="40">
        <f t="shared" si="2"/>
        <v>22000</v>
      </c>
      <c r="G19" s="37">
        <f t="shared" si="0"/>
        <v>1100</v>
      </c>
      <c r="H19" s="37">
        <f t="shared" si="1"/>
        <v>23100</v>
      </c>
      <c r="I19" s="48"/>
      <c r="J19" s="35"/>
      <c r="K19" s="35"/>
      <c r="L19" s="35"/>
    </row>
    <row r="20" s="2" customFormat="1" ht="30" spans="1:12">
      <c r="A20" s="38" t="s">
        <v>29</v>
      </c>
      <c r="B20" s="33" t="s">
        <v>49</v>
      </c>
      <c r="C20" s="34" t="s">
        <v>31</v>
      </c>
      <c r="D20" s="35" t="s">
        <v>92</v>
      </c>
      <c r="E20" s="39"/>
      <c r="F20" s="40">
        <f t="shared" si="2"/>
        <v>22000</v>
      </c>
      <c r="G20" s="37">
        <f t="shared" si="0"/>
        <v>1100</v>
      </c>
      <c r="H20" s="37">
        <f t="shared" si="1"/>
        <v>23100</v>
      </c>
      <c r="I20" s="48"/>
      <c r="J20" s="35"/>
      <c r="K20" s="35"/>
      <c r="L20" s="35"/>
    </row>
    <row r="21" s="2" customFormat="1" ht="30" spans="1:12">
      <c r="A21" s="38" t="s">
        <v>29</v>
      </c>
      <c r="B21" s="33" t="s">
        <v>50</v>
      </c>
      <c r="C21" s="34" t="s">
        <v>31</v>
      </c>
      <c r="D21" s="35" t="s">
        <v>92</v>
      </c>
      <c r="E21" s="39"/>
      <c r="F21" s="40">
        <f>SUM(F16:F16)</f>
        <v>22000</v>
      </c>
      <c r="G21" s="37">
        <f t="shared" si="0"/>
        <v>1100</v>
      </c>
      <c r="H21" s="37">
        <f t="shared" si="1"/>
        <v>23100</v>
      </c>
      <c r="I21" s="48"/>
      <c r="J21" s="35"/>
      <c r="K21" s="35"/>
      <c r="L21" s="35"/>
    </row>
    <row r="22" s="2" customFormat="1" ht="15" spans="1:12">
      <c r="A22" s="41" t="s">
        <v>51</v>
      </c>
      <c r="B22" s="42"/>
      <c r="C22" s="42"/>
      <c r="D22" s="35"/>
      <c r="E22" s="42"/>
      <c r="F22" s="34">
        <f>SUM(F8:F21)</f>
        <v>176000</v>
      </c>
      <c r="G22" s="37">
        <f t="shared" si="0"/>
        <v>8800</v>
      </c>
      <c r="H22" s="37">
        <f t="shared" si="1"/>
        <v>184800</v>
      </c>
      <c r="I22" s="51"/>
      <c r="J22" s="51"/>
      <c r="K22" s="51"/>
      <c r="L22" s="51"/>
    </row>
  </sheetData>
  <mergeCells count="16">
    <mergeCell ref="A1:L1"/>
    <mergeCell ref="A2:L2"/>
    <mergeCell ref="E3:F3"/>
    <mergeCell ref="E4:F4"/>
    <mergeCell ref="A8:A14"/>
    <mergeCell ref="B8:B14"/>
    <mergeCell ref="C8:C14"/>
    <mergeCell ref="D8:D14"/>
    <mergeCell ref="I8:I17"/>
    <mergeCell ref="I18:I21"/>
    <mergeCell ref="J8:J17"/>
    <mergeCell ref="J18:J21"/>
    <mergeCell ref="K8:K17"/>
    <mergeCell ref="K18:K21"/>
    <mergeCell ref="L8:L17"/>
    <mergeCell ref="L18:L21"/>
  </mergeCells>
  <pageMargins left="0.7" right="0.7" top="0.75" bottom="0.75" header="0.3" footer="0.3"/>
  <pageSetup paperSize="9" scale="1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博豪</vt:lpstr>
      <vt:lpstr>箱唛扫码</vt:lpstr>
      <vt:lpstr>凯悦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2025-06-15T10:00:33Z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3374A284CB834ECFA5D0EB830124D758_12</vt:lpwstr>
  </property>
</Properties>
</file>