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<sst xmlns="http://schemas.openxmlformats.org/spreadsheetml/2006/main" count="55" uniqueCount="51">
  <si>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</si>
  <si>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</si>
  <si>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</si>
  <si>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SF1553059571672 句容森宝兰制衣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</si>
  <si>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</si>
  <si>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</si>
  <si>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</si>
  <si>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</si>
  <si>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</si>
  <si>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</si>
  <si>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</si>
  <si>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</si>
  <si>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</si>
  <si>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</si>
  <si>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</si>
  <si>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</si>
  <si>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</si>
  <si>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</si>
  <si>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</si>
  <si>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</si>
  <si>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</si>
  <si>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</si>
  <si>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</si>
  <si>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</si>
  <si>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</si>
  <si>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</si>
  <si>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</si>
  <si>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</si>
  <si>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JJW-WL-001-EF </t>
  </si>
  <si>
    <t>白色</t>
  </si>
  <si>
    <t>1-1</t>
  </si>
  <si>
    <t>46*32*32</t>
  </si>
  <si>
    <t>总计</t>
  </si>
  <si>
    <t>Factory name (工厂名称)</t>
  </si>
  <si>
    <t>（在此贴实样图片）</t>
  </si>
  <si>
    <t>PO. Number(订单号)</t>
  </si>
  <si>
    <t>S25061065</t>
  </si>
  <si>
    <t>JUSTJEANS</t>
  </si>
  <si>
    <t>Style Code.(款号)</t>
  </si>
  <si>
    <t>140419 173094 176659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</si>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</sst>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114300</xdr:colOff>
      <xdr:row>1</xdr:row>
      <xdr:rowOff>66675</xdr:rowOff>
    </xdr:from>
    <xdr:to>
      <xdr:col>1</xdr:col>
      <xdr:colOff>1800225</xdr:colOff>
      <xdr:row>1</xdr:row>
      <xdr:rowOff>1619250</xdr:rowOff>
    </xdr:to>
    <xdr:pic>
      <xdr:nvPicPr>
        <xdr:cNvPr id="2" name="图片 1" descr="c0350a933d3c5b69913a9b1f829ad6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6455" y="320675"/>
          <a:ext cx="1685925" cy="1552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K12" sqref="K12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45848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140419</v>
      </c>
      <c r="C9" s="42" t="s">
        <v>29</v>
      </c>
      <c r="D9" s="43"/>
      <c r="E9" s="44"/>
      <c r="F9" s="45">
        <v>340</v>
      </c>
      <c r="G9" s="46">
        <f>F9*0.02</f>
        <v>6.8</v>
      </c>
      <c r="H9" s="46">
        <f>F9+G9</f>
        <v>346.8</v>
      </c>
      <c r="I9" s="66" t="s">
        <v>30</v>
      </c>
      <c r="J9" s="67">
        <v>8.5</v>
      </c>
      <c r="K9" s="67">
        <v>9.2</v>
      </c>
      <c r="L9" s="66" t="s">
        <v>31</v>
      </c>
    </row>
    <row r="10" ht="24" customHeight="1" spans="1:12">
      <c r="A10" s="40" t="s">
        <v>28</v>
      </c>
      <c r="B10" s="41">
        <v>173094</v>
      </c>
      <c r="C10" s="42" t="s">
        <v>29</v>
      </c>
      <c r="D10" s="43"/>
      <c r="E10" s="44"/>
      <c r="F10" s="45">
        <v>9994</v>
      </c>
      <c r="G10" s="46">
        <f>F10*0.02</f>
        <v>199.88</v>
      </c>
      <c r="H10" s="46">
        <f>F10+G10</f>
        <v>10193.88</v>
      </c>
      <c r="I10" s="68"/>
      <c r="J10" s="69"/>
      <c r="K10" s="69"/>
      <c r="L10" s="68"/>
    </row>
    <row r="11" ht="24" customHeight="1" spans="1:12">
      <c r="A11" s="40" t="s">
        <v>28</v>
      </c>
      <c r="B11" s="47">
        <v>176659</v>
      </c>
      <c r="C11" s="42" t="s">
        <v>29</v>
      </c>
      <c r="D11" s="48"/>
      <c r="E11" s="44"/>
      <c r="F11" s="45">
        <v>16359</v>
      </c>
      <c r="G11" s="46">
        <f>F11*0.02</f>
        <v>327.18</v>
      </c>
      <c r="H11" s="46">
        <f>F11+G11</f>
        <v>16686.18</v>
      </c>
      <c r="I11" s="70"/>
      <c r="J11" s="71"/>
      <c r="K11" s="71"/>
      <c r="L11" s="70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72"/>
      <c r="K15" s="72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72"/>
      <c r="K16" s="72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72"/>
      <c r="K17" s="72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72"/>
      <c r="K18" s="72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72"/>
      <c r="K19" s="72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72"/>
      <c r="K20" s="72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72"/>
      <c r="K21" s="72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72"/>
      <c r="K22" s="72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72"/>
      <c r="K23" s="72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72"/>
      <c r="K24" s="72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32</v>
      </c>
      <c r="B28" s="60"/>
      <c r="C28" s="60"/>
      <c r="D28" s="60"/>
      <c r="E28" s="48"/>
      <c r="F28" s="61">
        <f>SUM(F9:F27)</f>
        <v>26693</v>
      </c>
      <c r="G28" s="61">
        <f>SUM(G9:G27)</f>
        <v>533.86</v>
      </c>
      <c r="H28" s="61">
        <f>SUM(H9:H27)</f>
        <v>27226.86</v>
      </c>
      <c r="I28" s="61" t="str">
        <f>I9</f>
        <v>1-1</v>
      </c>
      <c r="J28" s="73">
        <f>SUM(J9:J27)</f>
        <v>8.5</v>
      </c>
      <c r="K28" s="73">
        <f>SUM(K9:K27)</f>
        <v>9.2</v>
      </c>
      <c r="L28" s="61" t="str">
        <f>L9</f>
        <v>46*32*32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JJW-WL-001-EF 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26693</v>
      </c>
      <c r="C7" s="14"/>
    </row>
    <row r="8" ht="41" customHeight="1" spans="1:3">
      <c r="A8" s="4" t="s">
        <v>45</v>
      </c>
      <c r="B8" s="11" t="str">
        <f>箱单!L9</f>
        <v>46*32*32</v>
      </c>
      <c r="C8" s="15" t="s">
        <v>46</v>
      </c>
    </row>
    <row r="9" ht="41" customHeight="1" spans="1:3">
      <c r="A9" s="4" t="s">
        <v>47</v>
      </c>
      <c r="B9" s="16" t="str">
        <f>箱单!K9&amp;"KG"</f>
        <v>9.2KG</v>
      </c>
      <c r="C9" s="17" t="s">
        <v>48</v>
      </c>
    </row>
    <row r="10" ht="41" customHeight="1" spans="1:3">
      <c r="A10" s="4" t="s">
        <v>49</v>
      </c>
      <c r="B10" s="13" t="str">
        <f>箱单!J9&amp;"KG"</f>
        <v>8.5KG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2025-07-10T07:46:00Z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5920769884D74E79BCD902F234DF63C7_13</vt:lpwstr>
  </property>
</Properties>
</file>