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<sst xmlns="http://schemas.openxmlformats.org/spreadsheetml/2006/main" count="66" uniqueCount="59">
  <si>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</si>
  <si>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</si>
  <si>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</si>
  <si>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8498658875309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</si>
  <si>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</si>
  <si>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</si>
  <si>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</si>
  <si>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</si>
  <si>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</si>
  <si>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</si>
  <si>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</si>
  <si>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</si>
  <si>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</si>
  <si>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</si>
  <si>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</si>
  <si>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</si>
  <si>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</si>
  <si>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</si>
  <si>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</si>
  <si>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</si>
  <si>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</si>
  <si>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</si>
  <si>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</si>
  <si>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</si>
  <si>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</si>
  <si>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</si>
  <si>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</si>
  <si>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P25070363</t>
  </si>
  <si>
    <t>JJW-ST-003 吊粒</t>
  </si>
  <si>
    <t>S25070074</t>
  </si>
  <si>
    <t>173372 款，1122+23
173372 款，1499+30</t>
  </si>
  <si>
    <t>20.5CM</t>
  </si>
  <si>
    <t>21*37*15</t>
  </si>
  <si>
    <t>P25070371</t>
  </si>
  <si>
    <t>S25070099</t>
  </si>
  <si>
    <t>PO1524724-744，175851 款</t>
  </si>
  <si>
    <t>P25070415</t>
  </si>
  <si>
    <t>S25070130</t>
  </si>
  <si>
    <t>173372 款</t>
  </si>
  <si>
    <t>P25070418</t>
  </si>
  <si>
    <t>S25070131</t>
  </si>
  <si>
    <t>1523294-299，170123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</si>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</sst>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family val="2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7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 wrapText="1" shrinkToFit="1"/>
    </xf>
    <xf numFmtId="0" fontId="17" fillId="2" borderId="14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8" fillId="3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3" borderId="18" xfId="0" applyFont="1" applyFill="1" applyBorder="1" applyAlignment="1" applyProtection="1">
      <alignment horizontal="center" vertical="center" shrinkToFit="1"/>
    </xf>
    <xf numFmtId="0" fontId="22" fillId="3" borderId="19" xfId="0" applyFont="1" applyFill="1" applyBorder="1" applyAlignment="1" applyProtection="1">
      <alignment horizontal="center" vertical="center" shrinkToFit="1"/>
    </xf>
    <xf numFmtId="0" fontId="22" fillId="3" borderId="20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45852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63" customHeight="1" spans="1:12">
      <c r="A9" s="44" t="s">
        <v>27</v>
      </c>
      <c r="B9" s="45" t="s">
        <v>28</v>
      </c>
      <c r="C9" s="44" t="s">
        <v>29</v>
      </c>
      <c r="D9" s="46" t="s">
        <v>30</v>
      </c>
      <c r="E9" s="47" t="s">
        <v>31</v>
      </c>
      <c r="F9" s="48">
        <f>1122+1499</f>
        <v>2621</v>
      </c>
      <c r="G9" s="49">
        <f>+F9*0.02</f>
        <v>52.42</v>
      </c>
      <c r="H9" s="49">
        <f>+F9+G9</f>
        <v>2673.42</v>
      </c>
      <c r="I9" s="67">
        <v>1</v>
      </c>
      <c r="J9" s="67">
        <v>3.23</v>
      </c>
      <c r="K9" s="67">
        <v>3.53</v>
      </c>
      <c r="L9" s="67" t="s">
        <v>32</v>
      </c>
    </row>
    <row r="10" s="19" customFormat="1" ht="63" customHeight="1" spans="1:12">
      <c r="A10" s="44" t="s">
        <v>33</v>
      </c>
      <c r="B10" s="45" t="s">
        <v>28</v>
      </c>
      <c r="C10" s="44" t="s">
        <v>34</v>
      </c>
      <c r="D10" s="50" t="s">
        <v>35</v>
      </c>
      <c r="E10" s="47" t="s">
        <v>31</v>
      </c>
      <c r="F10" s="48">
        <v>2703</v>
      </c>
      <c r="G10" s="49">
        <f>+F10*0.02</f>
        <v>54.06</v>
      </c>
      <c r="H10" s="49">
        <f>+F10+G10</f>
        <v>2757.06</v>
      </c>
      <c r="I10" s="68"/>
      <c r="J10" s="68"/>
      <c r="K10" s="68"/>
      <c r="L10" s="68"/>
    </row>
    <row r="11" s="19" customFormat="1" ht="63" customHeight="1" spans="1:12">
      <c r="A11" s="44" t="s">
        <v>36</v>
      </c>
      <c r="B11" s="45" t="s">
        <v>28</v>
      </c>
      <c r="C11" s="44" t="s">
        <v>37</v>
      </c>
      <c r="D11" s="47" t="s">
        <v>38</v>
      </c>
      <c r="E11" s="47" t="s">
        <v>31</v>
      </c>
      <c r="F11" s="48">
        <v>4009</v>
      </c>
      <c r="G11" s="49">
        <f>+F11*0.02</f>
        <v>80.18</v>
      </c>
      <c r="H11" s="49">
        <f>+F11+G11</f>
        <v>4089.18</v>
      </c>
      <c r="I11" s="68"/>
      <c r="J11" s="68"/>
      <c r="K11" s="68"/>
      <c r="L11" s="68"/>
    </row>
    <row r="12" s="19" customFormat="1" ht="63" customHeight="1" spans="1:12">
      <c r="A12" s="44" t="s">
        <v>39</v>
      </c>
      <c r="B12" s="45" t="s">
        <v>28</v>
      </c>
      <c r="C12" s="44" t="s">
        <v>40</v>
      </c>
      <c r="D12" s="50" t="s">
        <v>41</v>
      </c>
      <c r="E12" s="47" t="s">
        <v>31</v>
      </c>
      <c r="F12" s="48">
        <v>1285</v>
      </c>
      <c r="G12" s="49">
        <f>+F12*0.02</f>
        <v>25.7</v>
      </c>
      <c r="H12" s="49">
        <f>+F12+G12</f>
        <v>1310.7</v>
      </c>
      <c r="I12" s="69"/>
      <c r="J12" s="69"/>
      <c r="K12" s="69"/>
      <c r="L12" s="69"/>
    </row>
    <row r="13" ht="27" customHeight="1" spans="1:12">
      <c r="A13" s="51"/>
      <c r="B13" s="52"/>
      <c r="C13" s="53"/>
      <c r="D13" s="51"/>
      <c r="E13" s="51"/>
      <c r="F13" s="54"/>
      <c r="G13" s="55"/>
      <c r="H13" s="55"/>
      <c r="I13" s="55"/>
      <c r="J13" s="55"/>
      <c r="K13" s="55"/>
      <c r="L13" s="55"/>
    </row>
    <row r="14" ht="27" customHeight="1" spans="1:12">
      <c r="A14" s="51"/>
      <c r="B14" s="52"/>
      <c r="C14" s="53"/>
      <c r="D14" s="51"/>
      <c r="E14" s="51"/>
      <c r="F14" s="54"/>
      <c r="G14" s="55"/>
      <c r="H14" s="55"/>
      <c r="I14" s="55"/>
      <c r="J14" s="55"/>
      <c r="K14" s="55"/>
      <c r="L14" s="55"/>
    </row>
    <row r="15" ht="27" customHeight="1" spans="1:12">
      <c r="A15" s="51"/>
      <c r="B15" s="52"/>
      <c r="C15" s="53"/>
      <c r="D15" s="51"/>
      <c r="E15" s="51"/>
      <c r="F15" s="54"/>
      <c r="G15" s="55"/>
      <c r="H15" s="55"/>
      <c r="I15" s="55"/>
      <c r="J15" s="55"/>
      <c r="K15" s="55"/>
      <c r="L15" s="55"/>
    </row>
    <row r="16" ht="27" customHeight="1" spans="1:12">
      <c r="A16" s="51"/>
      <c r="B16" s="52"/>
      <c r="C16" s="53"/>
      <c r="D16" s="51"/>
      <c r="E16" s="51"/>
      <c r="F16" s="54"/>
      <c r="G16" s="56"/>
      <c r="H16" s="56"/>
      <c r="I16" s="56"/>
      <c r="J16" s="56"/>
      <c r="K16" s="56"/>
      <c r="L16" s="55"/>
    </row>
    <row r="17" ht="27" customHeight="1" spans="1:12">
      <c r="A17" s="51"/>
      <c r="B17" s="52"/>
      <c r="C17" s="53"/>
      <c r="D17" s="51"/>
      <c r="E17" s="51"/>
      <c r="F17" s="54"/>
      <c r="G17" s="56"/>
      <c r="H17" s="56"/>
      <c r="I17" s="56"/>
      <c r="J17" s="56"/>
      <c r="K17" s="56"/>
      <c r="L17" s="55"/>
    </row>
    <row r="18" ht="27" customHeight="1" spans="1:12">
      <c r="A18" s="54"/>
      <c r="B18" s="52"/>
      <c r="C18" s="53"/>
      <c r="D18" s="51"/>
      <c r="E18" s="51"/>
      <c r="F18" s="54"/>
      <c r="G18" s="56"/>
      <c r="H18" s="56"/>
      <c r="I18" s="56"/>
      <c r="J18" s="56"/>
      <c r="K18" s="56"/>
      <c r="L18" s="55"/>
    </row>
    <row r="19" ht="27" customHeight="1" spans="1:12">
      <c r="A19" s="54"/>
      <c r="B19" s="52"/>
      <c r="C19" s="53"/>
      <c r="D19" s="51"/>
      <c r="E19" s="51"/>
      <c r="F19" s="54"/>
      <c r="G19" s="56"/>
      <c r="H19" s="56"/>
      <c r="I19" s="56"/>
      <c r="J19" s="56"/>
      <c r="K19" s="56"/>
      <c r="L19" s="55"/>
    </row>
    <row r="20" ht="27" customHeight="1" spans="1:12">
      <c r="A20" s="54"/>
      <c r="B20" s="57"/>
      <c r="C20" s="53"/>
      <c r="D20" s="51"/>
      <c r="E20" s="51"/>
      <c r="F20" s="54"/>
      <c r="G20" s="56"/>
      <c r="H20" s="56"/>
      <c r="I20" s="56"/>
      <c r="J20" s="56"/>
      <c r="K20" s="56"/>
      <c r="L20" s="55"/>
    </row>
    <row r="21" ht="27" customHeight="1" spans="1:12">
      <c r="A21" s="55" t="s">
        <v>42</v>
      </c>
      <c r="B21" s="55"/>
      <c r="C21" s="58"/>
      <c r="D21" s="56"/>
      <c r="E21" s="56"/>
      <c r="F21" s="59">
        <f>SUM(F9:F20)</f>
        <v>10618</v>
      </c>
      <c r="G21" s="59">
        <f>SUM(G9:G20)</f>
        <v>212.36</v>
      </c>
      <c r="H21" s="59">
        <f>SUM(H9:H20)</f>
        <v>10830.36</v>
      </c>
      <c r="I21" s="70"/>
      <c r="J21" s="70">
        <f>SUM(J9:J20)</f>
        <v>3.23</v>
      </c>
      <c r="K21" s="70">
        <f>SUM(K9:K20)</f>
        <v>3.53</v>
      </c>
      <c r="L21" s="70" t="str">
        <f>+L9</f>
        <v>21*37*15</v>
      </c>
    </row>
  </sheetData>
  <mergeCells count="9">
    <mergeCell ref="C4:D4"/>
    <mergeCell ref="E4:L4"/>
    <mergeCell ref="C5:D5"/>
    <mergeCell ref="E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43</v>
      </c>
      <c r="B2" s="6"/>
      <c r="C2" s="7"/>
    </row>
    <row r="3" s="1" customFormat="1" ht="41" customHeight="1" spans="1:3">
      <c r="A3" s="5" t="s">
        <v>44</v>
      </c>
      <c r="B3" s="8" t="s">
        <v>45</v>
      </c>
      <c r="C3" s="9" t="s">
        <v>46</v>
      </c>
    </row>
    <row r="4" s="1" customFormat="1" ht="41" customHeight="1" spans="1:3">
      <c r="A4" s="5" t="s">
        <v>47</v>
      </c>
      <c r="B4" s="10" t="str">
        <f>+箱单!D9</f>
        <v>173372 款，1122+23
173372 款，1499+30</v>
      </c>
      <c r="C4" s="11"/>
    </row>
    <row r="5" s="1" customFormat="1" ht="41" customHeight="1" spans="1:3">
      <c r="A5" s="5" t="s">
        <v>48</v>
      </c>
      <c r="B5" s="12" t="str">
        <f>+箱单!B9</f>
        <v>JJW-ST-003 吊粒</v>
      </c>
      <c r="C5" s="13" t="s">
        <v>49</v>
      </c>
    </row>
    <row r="6" s="1" customFormat="1" ht="41" customHeight="1" spans="1:3">
      <c r="A6" s="5" t="s">
        <v>50</v>
      </c>
      <c r="B6" s="10" t="s">
        <v>51</v>
      </c>
      <c r="C6" s="14" t="str">
        <f>[1]箱单!I7</f>
        <v>1/1</v>
      </c>
    </row>
    <row r="7" s="1" customFormat="1" ht="41" customHeight="1" spans="1:3">
      <c r="A7" s="5" t="s">
        <v>52</v>
      </c>
      <c r="B7" s="15">
        <f>+箱单!H21</f>
        <v>10830.36</v>
      </c>
      <c r="C7" s="14"/>
    </row>
    <row r="8" s="1" customFormat="1" ht="41" customHeight="1" spans="1:3">
      <c r="A8" s="5" t="s">
        <v>53</v>
      </c>
      <c r="B8" s="12" t="str">
        <f>+箱单!L21</f>
        <v>21*37*15</v>
      </c>
      <c r="C8" s="16" t="s">
        <v>54</v>
      </c>
    </row>
    <row r="9" s="1" customFormat="1" ht="41" customHeight="1" spans="1:3">
      <c r="A9" s="5" t="s">
        <v>55</v>
      </c>
      <c r="B9" s="17">
        <f>+箱单!K21</f>
        <v>3.53</v>
      </c>
      <c r="C9" s="18" t="s">
        <v>56</v>
      </c>
    </row>
    <row r="10" s="1" customFormat="1" ht="41" customHeight="1" spans="1:3">
      <c r="A10" s="5" t="s">
        <v>57</v>
      </c>
      <c r="B10" s="10">
        <f>箱单!J21</f>
        <v>3.23</v>
      </c>
      <c r="C10" s="18"/>
    </row>
    <row r="11" s="1" customFormat="1" ht="41" customHeight="1" spans="1:3">
      <c r="A11" s="5" t="s">
        <v>58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2025-07-14T10:58:43Z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