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95" windowHeight="10590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<sst xmlns="http://schemas.openxmlformats.org/spreadsheetml/2006/main" count="66" uniqueCount="43">
  <si>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r>
      <rPr>
        <b/>
        <sz val="20"/>
        <color indexed="8"/>
        <rFont val="宋体"/>
        <charset val="134"/>
      </rPr>
      <t>上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海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汭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</si>
  <si>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</si>
  <si>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</si>
  <si>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</si>
  <si>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SF3192772607847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</si>
  <si>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</si>
  <si>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</si>
  <si>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</si>
  <si>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</si>
  <si>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</si>
  <si>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</si>
  <si>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</si>
  <si>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</si>
  <si>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</si>
  <si>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</si>
  <si>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</si>
  <si>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</si>
  <si>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</si>
  <si>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</si>
  <si>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</si>
  <si>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</si>
  <si>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</si>
  <si>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</si>
  <si>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</si>
  <si>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</si>
  <si>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</si>
  <si>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</si>
  <si>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</si>
  <si>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PO00072 ET090079</t>
  </si>
  <si>
    <t>TYPE 5</t>
  </si>
  <si>
    <t>1/1</t>
  </si>
  <si>
    <t>30*40*50</t>
  </si>
  <si>
    <t>合计</t>
  </si>
  <si>
    <t>款号</t>
  </si>
  <si>
    <t>色号</t>
  </si>
  <si>
    <t>数量（套）</t>
  </si>
  <si>
    <r>
      <rPr>
        <sz val="11"/>
        <color indexed="8"/>
        <rFont val="Calibri"/>
        <charset val="0"/>
      </rPr>
      <t xml:space="preserve">Shipping Date </t>
    </r>
    <r>
      <rPr>
        <sz val="11"/>
        <color indexed="8"/>
        <rFont val="宋体"/>
        <charset val="134"/>
      </rPr>
      <t>发货日期</t>
    </r>
    <r>
      <rPr>
        <sz val="11"/>
        <color indexed="8"/>
        <rFont val="Calibri"/>
        <charset val="0"/>
      </rPr>
      <t>:</t>
    </r>
  </si>
  <si>
    <t>2025/6/</t>
  </si>
  <si>
    <r>
      <rPr>
        <sz val="11"/>
        <color indexed="8"/>
        <rFont val="宋体"/>
        <charset val="134"/>
      </rPr>
      <t>快递单号</t>
    </r>
    <r>
      <rPr>
        <sz val="11"/>
        <color indexed="8"/>
        <rFont val="Calibri"/>
        <charset val="0"/>
      </rPr>
      <t>:</t>
    </r>
  </si>
  <si>
    <t>SF3187550556177</t>
  </si>
  <si>
    <r>
      <rPr>
        <sz val="10"/>
        <rFont val="宋体"/>
        <charset val="134"/>
      </rPr>
      <t>总箱数</t>
    </r>
    <r>
      <rPr>
        <sz val="10"/>
        <rFont val="Calibri"/>
        <charset val="0"/>
      </rPr>
      <t>/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</si>
  <si>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Calibri"/>
        <charset val="0"/>
      </rPr>
      <t>)</t>
    </r>
  </si>
  <si>
    <r>
      <rPr>
        <sz val="10"/>
        <rFont val="宋体"/>
        <charset val="134"/>
      </rPr>
      <t>毛重（公斤</t>
    </r>
    <r>
      <rPr>
        <sz val="10"/>
        <rFont val="Calibri"/>
        <charset val="0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</si>
</sst>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</numFmts>
  <fonts count="42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Calibri"/>
      <charset val="0"/>
    </font>
    <font>
      <sz val="10"/>
      <name val="Arial Unicode MS"/>
      <charset val="134"/>
    </font>
    <font>
      <sz val="8"/>
      <color rgb="FF000000"/>
      <name val="微软雅黑"/>
      <charset val="134"/>
    </font>
    <font>
      <b/>
      <sz val="10"/>
      <color theme="1"/>
      <name val="Arial Unicode MS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20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8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49" applyFont="1" applyFill="1" applyBorder="1" applyAlignment="1">
      <alignment horizontal="center" vertical="center" wrapText="1"/>
    </xf>
    <xf numFmtId="176" fontId="18" fillId="0" borderId="3" xfId="49" applyNumberFormat="1" applyFont="1" applyFill="1" applyBorder="1" applyAlignment="1">
      <alignment horizontal="center" vertical="center" wrapText="1"/>
    </xf>
    <xf numFmtId="177" fontId="18" fillId="0" borderId="3" xfId="49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4" xfId="49" applyFont="1" applyFill="1" applyBorder="1" applyAlignment="1">
      <alignment horizontal="center" vertical="center" wrapText="1"/>
    </xf>
    <xf numFmtId="15" fontId="19" fillId="0" borderId="4" xfId="49" applyNumberFormat="1" applyFont="1" applyFill="1" applyBorder="1" applyAlignment="1">
      <alignment horizontal="center" vertical="center" wrapText="1"/>
    </xf>
    <xf numFmtId="49" fontId="19" fillId="0" borderId="4" xfId="49" applyNumberFormat="1" applyFont="1" applyFill="1" applyBorder="1" applyAlignment="1">
      <alignment horizontal="center" vertical="center" wrapText="1"/>
    </xf>
    <xf numFmtId="177" fontId="19" fillId="0" borderId="4" xfId="49" applyNumberFormat="1" applyFont="1" applyFill="1" applyBorder="1" applyAlignment="1">
      <alignment horizontal="center" vertical="center" wrapText="1"/>
    </xf>
    <xf numFmtId="177" fontId="17" fillId="0" borderId="4" xfId="49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177" fontId="20" fillId="0" borderId="3" xfId="49" applyNumberFormat="1" applyFont="1" applyFill="1" applyBorder="1" applyAlignment="1">
      <alignment horizontal="center" vertical="center" wrapText="1"/>
    </xf>
    <xf numFmtId="49" fontId="18" fillId="0" borderId="3" xfId="49" applyNumberFormat="1" applyFont="1" applyFill="1" applyBorder="1" applyAlignment="1">
      <alignment horizontal="center" vertical="center" wrapText="1"/>
    </xf>
    <xf numFmtId="178" fontId="18" fillId="0" borderId="3" xfId="49" applyNumberFormat="1" applyFont="1" applyFill="1" applyBorder="1" applyAlignment="1">
      <alignment horizontal="center" vertical="center" wrapText="1"/>
    </xf>
    <xf numFmtId="49" fontId="17" fillId="0" borderId="4" xfId="49" applyNumberFormat="1" applyFont="1" applyFill="1" applyBorder="1" applyAlignment="1">
      <alignment horizontal="center" vertical="center" wrapText="1"/>
    </xf>
    <xf numFmtId="178" fontId="17" fillId="0" borderId="4" xfId="49" applyNumberFormat="1" applyFont="1" applyFill="1" applyBorder="1" applyAlignment="1">
      <alignment horizontal="center" vertical="center" wrapText="1"/>
    </xf>
    <xf numFmtId="0" fontId="17" fillId="0" borderId="4" xfId="49" applyFont="1" applyFill="1" applyBorder="1" applyAlignment="1">
      <alignment horizontal="center" vertical="center" wrapText="1"/>
    </xf>
    <xf numFmtId="58" fontId="20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457200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571500</xdr:colOff>
      <xdr:row>1</xdr:row>
      <xdr:rowOff>266700</xdr:rowOff>
    </xdr:from>
    <xdr:to>
      <xdr:col>12</xdr:col>
      <xdr:colOff>172085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48375" y="600075"/>
          <a:ext cx="3058160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295275</xdr:colOff>
      <xdr:row>0</xdr:row>
      <xdr:rowOff>47625</xdr:rowOff>
    </xdr:from>
    <xdr:to>
      <xdr:col>12</xdr:col>
      <xdr:colOff>0</xdr:colOff>
      <xdr:row>2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7475" y="47625"/>
          <a:ext cx="1762125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topLeftCell="A12" workbookViewId="0">
      <selection activeCell="K39" sqref="K39:K40"/>
    </sheetView>
  </sheetViews>
  <sheetFormatPr defaultColWidth="9" defaultRowHeight="13.5"/>
  <cols>
    <col min="1" max="1" width="17.875" customWidth="1"/>
    <col min="8" max="8" width="9.375"/>
  </cols>
  <sheetData>
    <row r="1" ht="26.25" spans="1:12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ht="26.25" spans="1:12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customFormat="1" ht="15.75" spans="1:12">
      <c r="A3" s="37"/>
      <c r="B3" s="37"/>
      <c r="C3" s="37"/>
      <c r="D3" s="37"/>
      <c r="E3" s="38"/>
      <c r="F3" s="39" t="s">
        <v>2</v>
      </c>
      <c r="G3" s="40">
        <v>45854</v>
      </c>
      <c r="H3" s="40"/>
      <c r="I3" s="37"/>
      <c r="J3" s="37"/>
      <c r="K3" s="37"/>
      <c r="L3" s="37"/>
    </row>
    <row r="4" customFormat="1" ht="15.75" spans="5:8">
      <c r="E4" s="38"/>
      <c r="F4" s="39" t="s">
        <v>3</v>
      </c>
      <c r="G4" s="41" t="s">
        <v>4</v>
      </c>
      <c r="H4" s="41"/>
    </row>
    <row r="5" customFormat="1" ht="25.5" spans="1:12">
      <c r="A5" s="42" t="s">
        <v>5</v>
      </c>
      <c r="B5" s="43" t="s">
        <v>6</v>
      </c>
      <c r="C5" s="43" t="s">
        <v>7</v>
      </c>
      <c r="D5" s="43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54" t="s">
        <v>13</v>
      </c>
      <c r="J5" s="55" t="s">
        <v>14</v>
      </c>
      <c r="K5" s="55" t="s">
        <v>15</v>
      </c>
      <c r="L5" s="43" t="s">
        <v>16</v>
      </c>
    </row>
    <row r="6" customFormat="1" ht="30" spans="1:12">
      <c r="A6" s="46"/>
      <c r="B6" s="47" t="s">
        <v>17</v>
      </c>
      <c r="C6" s="48" t="s">
        <v>18</v>
      </c>
      <c r="D6" s="48" t="s">
        <v>19</v>
      </c>
      <c r="E6" s="49" t="s">
        <v>20</v>
      </c>
      <c r="F6" s="50" t="s">
        <v>21</v>
      </c>
      <c r="G6" s="51" t="s">
        <v>22</v>
      </c>
      <c r="H6" s="51" t="s">
        <v>23</v>
      </c>
      <c r="I6" s="56" t="s">
        <v>24</v>
      </c>
      <c r="J6" s="57" t="s">
        <v>25</v>
      </c>
      <c r="K6" s="57" t="s">
        <v>26</v>
      </c>
      <c r="L6" s="58" t="s">
        <v>27</v>
      </c>
    </row>
    <row r="7" ht="15" spans="1:12">
      <c r="A7" s="52" t="s">
        <v>28</v>
      </c>
      <c r="B7" s="52" t="s">
        <v>29</v>
      </c>
      <c r="C7" s="29">
        <v>1287</v>
      </c>
      <c r="D7" s="30">
        <v>50</v>
      </c>
      <c r="E7" s="29"/>
      <c r="F7" s="29">
        <v>5584</v>
      </c>
      <c r="G7" s="53">
        <f t="shared" ref="G7:G10" si="0">F7*0.02</f>
        <v>111.68</v>
      </c>
      <c r="H7" s="53">
        <f t="shared" ref="H7:H10" si="1">F7+G7</f>
        <v>5695.68</v>
      </c>
      <c r="I7" s="59" t="s">
        <v>30</v>
      </c>
      <c r="J7" s="52">
        <v>21.2</v>
      </c>
      <c r="K7" s="52">
        <v>21.6</v>
      </c>
      <c r="L7" s="52" t="s">
        <v>31</v>
      </c>
    </row>
    <row r="8" ht="15" spans="1:12">
      <c r="A8" s="52"/>
      <c r="B8" s="52"/>
      <c r="C8" s="29">
        <v>1287</v>
      </c>
      <c r="D8" s="30">
        <v>50</v>
      </c>
      <c r="E8" s="29"/>
      <c r="F8" s="29">
        <v>5584</v>
      </c>
      <c r="G8" s="53">
        <f t="shared" si="0"/>
        <v>111.68</v>
      </c>
      <c r="H8" s="53">
        <f t="shared" si="1"/>
        <v>5695.68</v>
      </c>
      <c r="I8" s="59"/>
      <c r="J8" s="52"/>
      <c r="K8" s="52"/>
      <c r="L8" s="52"/>
    </row>
    <row r="9" ht="15" spans="1:12">
      <c r="A9" s="52"/>
      <c r="B9" s="52"/>
      <c r="C9" s="29">
        <v>1288</v>
      </c>
      <c r="D9" s="30">
        <v>54</v>
      </c>
      <c r="E9" s="29"/>
      <c r="F9" s="29">
        <v>1903</v>
      </c>
      <c r="G9" s="53">
        <f t="shared" si="0"/>
        <v>38.06</v>
      </c>
      <c r="H9" s="53">
        <f t="shared" si="1"/>
        <v>1941.06</v>
      </c>
      <c r="I9" s="59"/>
      <c r="J9" s="52"/>
      <c r="K9" s="52"/>
      <c r="L9" s="52"/>
    </row>
    <row r="10" ht="15" spans="1:12">
      <c r="A10" s="52"/>
      <c r="B10" s="52"/>
      <c r="C10" s="29">
        <v>1288</v>
      </c>
      <c r="D10" s="30">
        <v>54</v>
      </c>
      <c r="E10" s="29"/>
      <c r="F10" s="29">
        <v>1903</v>
      </c>
      <c r="G10" s="53">
        <f t="shared" si="0"/>
        <v>38.06</v>
      </c>
      <c r="H10" s="53">
        <f t="shared" si="1"/>
        <v>1941.06</v>
      </c>
      <c r="I10" s="59"/>
      <c r="J10" s="52"/>
      <c r="K10" s="52"/>
      <c r="L10" s="52"/>
    </row>
    <row r="11" ht="15" spans="1:12">
      <c r="A11" s="52"/>
      <c r="B11" s="52"/>
      <c r="C11" s="29">
        <v>1288</v>
      </c>
      <c r="D11" s="30">
        <v>55</v>
      </c>
      <c r="E11" s="29"/>
      <c r="F11" s="29">
        <v>2373</v>
      </c>
      <c r="G11" s="53">
        <f t="shared" ref="G11:G14" si="2">F11*0.02</f>
        <v>47.46</v>
      </c>
      <c r="H11" s="53">
        <f t="shared" ref="H11:H14" si="3">F11+G11</f>
        <v>2420.46</v>
      </c>
      <c r="I11" s="59"/>
      <c r="J11" s="52"/>
      <c r="K11" s="52"/>
      <c r="L11" s="52"/>
    </row>
    <row r="12" ht="15" spans="1:12">
      <c r="A12" s="52"/>
      <c r="B12" s="52"/>
      <c r="C12" s="29">
        <v>1288</v>
      </c>
      <c r="D12" s="30">
        <v>55</v>
      </c>
      <c r="E12" s="29"/>
      <c r="F12" s="29">
        <v>2373</v>
      </c>
      <c r="G12" s="53">
        <f t="shared" si="2"/>
        <v>47.46</v>
      </c>
      <c r="H12" s="53">
        <f t="shared" si="3"/>
        <v>2420.46</v>
      </c>
      <c r="I12" s="59"/>
      <c r="J12" s="52"/>
      <c r="K12" s="52"/>
      <c r="L12" s="52"/>
    </row>
    <row r="13" ht="15" spans="1:12">
      <c r="A13" s="52"/>
      <c r="B13" s="52"/>
      <c r="C13" s="29">
        <v>1507</v>
      </c>
      <c r="D13" s="30">
        <v>84</v>
      </c>
      <c r="E13" s="29"/>
      <c r="F13" s="29">
        <v>4306</v>
      </c>
      <c r="G13" s="53">
        <f t="shared" si="2"/>
        <v>86.12</v>
      </c>
      <c r="H13" s="53">
        <f t="shared" si="3"/>
        <v>4392.12</v>
      </c>
      <c r="I13" s="59"/>
      <c r="J13" s="52"/>
      <c r="K13" s="52"/>
      <c r="L13" s="52"/>
    </row>
    <row r="14" ht="15" spans="1:12">
      <c r="A14" s="52"/>
      <c r="B14" s="52"/>
      <c r="C14" s="29">
        <v>1507</v>
      </c>
      <c r="D14" s="30">
        <v>84</v>
      </c>
      <c r="E14" s="29"/>
      <c r="F14" s="29">
        <v>4306</v>
      </c>
      <c r="G14" s="53">
        <f t="shared" si="2"/>
        <v>86.12</v>
      </c>
      <c r="H14" s="53">
        <f t="shared" si="3"/>
        <v>4392.12</v>
      </c>
      <c r="I14" s="59"/>
      <c r="J14" s="52"/>
      <c r="K14" s="52"/>
      <c r="L14" s="52"/>
    </row>
    <row r="15" ht="15" spans="1:12">
      <c r="A15" s="52"/>
      <c r="B15" s="52"/>
      <c r="C15" s="29">
        <v>1507</v>
      </c>
      <c r="D15" s="30">
        <v>85</v>
      </c>
      <c r="E15" s="29"/>
      <c r="F15" s="29">
        <v>4024</v>
      </c>
      <c r="G15" s="53">
        <f t="shared" ref="G15:G18" si="4">F15*0.02</f>
        <v>80.48</v>
      </c>
      <c r="H15" s="53">
        <f t="shared" ref="H15:H18" si="5">F15+G15</f>
        <v>4104.48</v>
      </c>
      <c r="I15" s="59"/>
      <c r="J15" s="52"/>
      <c r="K15" s="52"/>
      <c r="L15" s="52"/>
    </row>
    <row r="16" ht="15" spans="1:12">
      <c r="A16" s="52"/>
      <c r="B16" s="52"/>
      <c r="C16" s="29">
        <v>1507</v>
      </c>
      <c r="D16" s="30">
        <v>85</v>
      </c>
      <c r="E16" s="29"/>
      <c r="F16" s="29">
        <v>4024</v>
      </c>
      <c r="G16" s="53">
        <f t="shared" si="4"/>
        <v>80.48</v>
      </c>
      <c r="H16" s="53">
        <f t="shared" si="5"/>
        <v>4104.48</v>
      </c>
      <c r="I16" s="59"/>
      <c r="J16" s="52"/>
      <c r="K16" s="52"/>
      <c r="L16" s="52"/>
    </row>
    <row r="17" ht="15" spans="1:12">
      <c r="A17" s="52"/>
      <c r="B17" s="52"/>
      <c r="C17" s="29">
        <v>1516</v>
      </c>
      <c r="D17" s="30">
        <v>26</v>
      </c>
      <c r="E17" s="29"/>
      <c r="F17" s="29">
        <v>4190</v>
      </c>
      <c r="G17" s="53">
        <f t="shared" si="4"/>
        <v>83.8</v>
      </c>
      <c r="H17" s="53">
        <f t="shared" si="5"/>
        <v>4273.8</v>
      </c>
      <c r="I17" s="59"/>
      <c r="J17" s="52"/>
      <c r="K17" s="52"/>
      <c r="L17" s="52"/>
    </row>
    <row r="18" ht="15" spans="1:12">
      <c r="A18" s="52"/>
      <c r="B18" s="52"/>
      <c r="C18" s="29">
        <v>1516</v>
      </c>
      <c r="D18" s="30">
        <v>26</v>
      </c>
      <c r="E18" s="29"/>
      <c r="F18" s="29">
        <v>4190</v>
      </c>
      <c r="G18" s="53">
        <f t="shared" si="4"/>
        <v>83.8</v>
      </c>
      <c r="H18" s="53">
        <f t="shared" si="5"/>
        <v>4273.8</v>
      </c>
      <c r="I18" s="59"/>
      <c r="J18" s="52"/>
      <c r="K18" s="52"/>
      <c r="L18" s="52"/>
    </row>
    <row r="19" ht="15" spans="1:12">
      <c r="A19" s="52"/>
      <c r="B19" s="52"/>
      <c r="C19" s="29">
        <v>1594</v>
      </c>
      <c r="D19" s="30">
        <v>10</v>
      </c>
      <c r="E19" s="29"/>
      <c r="F19" s="29">
        <v>3453</v>
      </c>
      <c r="G19" s="53">
        <f t="shared" ref="G19:G22" si="6">F19*0.02</f>
        <v>69.06</v>
      </c>
      <c r="H19" s="53">
        <f t="shared" ref="H19:H22" si="7">F19+G19</f>
        <v>3522.06</v>
      </c>
      <c r="I19" s="59"/>
      <c r="J19" s="52"/>
      <c r="K19" s="52"/>
      <c r="L19" s="52"/>
    </row>
    <row r="20" ht="15" spans="1:12">
      <c r="A20" s="52"/>
      <c r="B20" s="52"/>
      <c r="C20" s="29">
        <v>1594</v>
      </c>
      <c r="D20" s="30">
        <v>10</v>
      </c>
      <c r="E20" s="29"/>
      <c r="F20" s="29">
        <v>3453</v>
      </c>
      <c r="G20" s="53">
        <f t="shared" si="6"/>
        <v>69.06</v>
      </c>
      <c r="H20" s="53">
        <f t="shared" si="7"/>
        <v>3522.06</v>
      </c>
      <c r="I20" s="59"/>
      <c r="J20" s="52"/>
      <c r="K20" s="52"/>
      <c r="L20" s="52"/>
    </row>
    <row r="21" ht="15" spans="1:12">
      <c r="A21" s="52"/>
      <c r="B21" s="52"/>
      <c r="C21" s="29">
        <v>1594</v>
      </c>
      <c r="D21" s="30">
        <v>11</v>
      </c>
      <c r="E21" s="29"/>
      <c r="F21" s="29">
        <v>1852</v>
      </c>
      <c r="G21" s="53">
        <f t="shared" si="6"/>
        <v>37.04</v>
      </c>
      <c r="H21" s="53">
        <f t="shared" si="7"/>
        <v>1889.04</v>
      </c>
      <c r="I21" s="59"/>
      <c r="J21" s="52"/>
      <c r="K21" s="52"/>
      <c r="L21" s="52"/>
    </row>
    <row r="22" ht="15" spans="1:12">
      <c r="A22" s="52"/>
      <c r="B22" s="52"/>
      <c r="C22" s="29">
        <v>1594</v>
      </c>
      <c r="D22" s="30">
        <v>11</v>
      </c>
      <c r="E22" s="29"/>
      <c r="F22" s="29">
        <v>1852</v>
      </c>
      <c r="G22" s="53">
        <f t="shared" si="6"/>
        <v>37.04</v>
      </c>
      <c r="H22" s="53">
        <f t="shared" si="7"/>
        <v>1889.04</v>
      </c>
      <c r="I22" s="59"/>
      <c r="J22" s="52"/>
      <c r="K22" s="52"/>
      <c r="L22" s="52"/>
    </row>
    <row r="23" ht="15" spans="1:12">
      <c r="A23" s="52"/>
      <c r="B23" s="52"/>
      <c r="C23" s="29">
        <v>1594</v>
      </c>
      <c r="D23" s="30">
        <v>12</v>
      </c>
      <c r="E23" s="29"/>
      <c r="F23" s="29">
        <v>3484</v>
      </c>
      <c r="G23" s="53">
        <f t="shared" ref="G23:G31" si="8">F23*0.02</f>
        <v>69.68</v>
      </c>
      <c r="H23" s="53">
        <f t="shared" ref="H23:H31" si="9">F23+G23</f>
        <v>3553.68</v>
      </c>
      <c r="I23" s="59"/>
      <c r="J23" s="52"/>
      <c r="K23" s="52"/>
      <c r="L23" s="52"/>
    </row>
    <row r="24" ht="15" spans="1:12">
      <c r="A24" s="52"/>
      <c r="B24" s="52"/>
      <c r="C24" s="29">
        <v>1594</v>
      </c>
      <c r="D24" s="30">
        <v>12</v>
      </c>
      <c r="E24" s="29"/>
      <c r="F24" s="29">
        <v>3484</v>
      </c>
      <c r="G24" s="53">
        <f t="shared" si="8"/>
        <v>69.68</v>
      </c>
      <c r="H24" s="53">
        <f t="shared" si="9"/>
        <v>3553.68</v>
      </c>
      <c r="I24" s="59"/>
      <c r="J24" s="52"/>
      <c r="K24" s="52"/>
      <c r="L24" s="52"/>
    </row>
    <row r="25" ht="15" spans="1:12">
      <c r="A25" s="52"/>
      <c r="B25" s="52"/>
      <c r="C25" s="29">
        <v>1637</v>
      </c>
      <c r="D25" s="30">
        <v>66</v>
      </c>
      <c r="E25" s="29"/>
      <c r="F25" s="29">
        <v>4014</v>
      </c>
      <c r="G25" s="53">
        <f t="shared" si="8"/>
        <v>80.28</v>
      </c>
      <c r="H25" s="53">
        <f t="shared" si="9"/>
        <v>4094.28</v>
      </c>
      <c r="I25" s="59"/>
      <c r="J25" s="52"/>
      <c r="K25" s="52"/>
      <c r="L25" s="52"/>
    </row>
    <row r="26" ht="15" spans="1:12">
      <c r="A26" s="52"/>
      <c r="B26" s="52"/>
      <c r="C26" s="29">
        <v>1637</v>
      </c>
      <c r="D26" s="30">
        <v>66</v>
      </c>
      <c r="E26" s="29"/>
      <c r="F26" s="29">
        <v>4014</v>
      </c>
      <c r="G26" s="53">
        <f t="shared" si="8"/>
        <v>80.28</v>
      </c>
      <c r="H26" s="53">
        <f t="shared" si="9"/>
        <v>4094.28</v>
      </c>
      <c r="I26" s="59"/>
      <c r="J26" s="52"/>
      <c r="K26" s="52"/>
      <c r="L26" s="52"/>
    </row>
    <row r="27" ht="15" spans="1:12">
      <c r="A27" s="52"/>
      <c r="B27" s="52"/>
      <c r="C27" s="29">
        <v>3003</v>
      </c>
      <c r="D27" s="30">
        <v>57</v>
      </c>
      <c r="E27" s="29"/>
      <c r="F27" s="29">
        <v>1991</v>
      </c>
      <c r="G27" s="53">
        <f t="shared" si="8"/>
        <v>39.82</v>
      </c>
      <c r="H27" s="53">
        <f t="shared" si="9"/>
        <v>2030.82</v>
      </c>
      <c r="I27" s="59"/>
      <c r="J27" s="52"/>
      <c r="K27" s="52"/>
      <c r="L27" s="52"/>
    </row>
    <row r="28" ht="15" spans="1:12">
      <c r="A28" s="52"/>
      <c r="B28" s="52"/>
      <c r="C28" s="29">
        <v>3003</v>
      </c>
      <c r="D28" s="30">
        <v>57</v>
      </c>
      <c r="E28" s="29"/>
      <c r="F28" s="29">
        <v>1991</v>
      </c>
      <c r="G28" s="53">
        <f t="shared" si="8"/>
        <v>39.82</v>
      </c>
      <c r="H28" s="53">
        <f t="shared" si="9"/>
        <v>2030.82</v>
      </c>
      <c r="I28" s="59"/>
      <c r="J28" s="52"/>
      <c r="K28" s="52"/>
      <c r="L28" s="52"/>
    </row>
    <row r="29" ht="15" spans="1:12">
      <c r="A29" s="52"/>
      <c r="B29" s="52"/>
      <c r="C29" s="29">
        <v>3595</v>
      </c>
      <c r="D29" s="30">
        <v>66</v>
      </c>
      <c r="E29" s="29"/>
      <c r="F29" s="29">
        <v>5179</v>
      </c>
      <c r="G29" s="53">
        <f t="shared" si="8"/>
        <v>103.58</v>
      </c>
      <c r="H29" s="53">
        <f t="shared" si="9"/>
        <v>5282.58</v>
      </c>
      <c r="I29" s="59"/>
      <c r="J29" s="52"/>
      <c r="K29" s="52"/>
      <c r="L29" s="52"/>
    </row>
    <row r="30" ht="15" spans="1:12">
      <c r="A30" s="52"/>
      <c r="B30" s="52"/>
      <c r="C30" s="29">
        <v>3595</v>
      </c>
      <c r="D30" s="30">
        <v>66</v>
      </c>
      <c r="E30" s="29"/>
      <c r="F30" s="29">
        <v>5179</v>
      </c>
      <c r="G30" s="53">
        <f t="shared" si="8"/>
        <v>103.58</v>
      </c>
      <c r="H30" s="53">
        <f t="shared" si="9"/>
        <v>5282.58</v>
      </c>
      <c r="I30" s="59"/>
      <c r="J30" s="52"/>
      <c r="K30" s="52"/>
      <c r="L30" s="52"/>
    </row>
    <row r="31" ht="15" spans="1:12">
      <c r="A31" s="33" t="s">
        <v>32</v>
      </c>
      <c r="B31" s="34"/>
      <c r="C31" s="34"/>
      <c r="D31" s="34"/>
      <c r="E31" s="34"/>
      <c r="F31" s="34">
        <f>SUM(F7:F30)</f>
        <v>84706</v>
      </c>
      <c r="G31" s="53">
        <f t="shared" si="8"/>
        <v>1694.12</v>
      </c>
      <c r="H31" s="53">
        <f t="shared" si="9"/>
        <v>86400.12</v>
      </c>
      <c r="I31" s="60"/>
      <c r="J31" s="60"/>
      <c r="K31" s="60"/>
      <c r="L31" s="60"/>
    </row>
  </sheetData>
  <mergeCells count="11">
    <mergeCell ref="A1:L1"/>
    <mergeCell ref="A2:L2"/>
    <mergeCell ref="G3:H3"/>
    <mergeCell ref="G4:H4"/>
    <mergeCell ref="A5:A6"/>
    <mergeCell ref="A7:A30"/>
    <mergeCell ref="B7:B30"/>
    <mergeCell ref="I7:I30"/>
    <mergeCell ref="J7:J30"/>
    <mergeCell ref="K7:K30"/>
    <mergeCell ref="L7:L30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M20" sqref="L15:M20"/>
    </sheetView>
  </sheetViews>
  <sheetFormatPr defaultColWidth="9" defaultRowHeight="13.5" outlineLevelCol="3"/>
  <cols>
    <col min="4" max="4" width="13.25" customWidth="1"/>
  </cols>
  <sheetData>
    <row r="1" ht="15" spans="1:4">
      <c r="A1" s="26" t="s">
        <v>17</v>
      </c>
      <c r="B1" s="27" t="s">
        <v>33</v>
      </c>
      <c r="C1" s="27" t="s">
        <v>34</v>
      </c>
      <c r="D1" s="27" t="s">
        <v>35</v>
      </c>
    </row>
    <row r="2" ht="15" spans="1:4">
      <c r="A2" s="28" t="s">
        <v>29</v>
      </c>
      <c r="B2" s="29">
        <v>1287</v>
      </c>
      <c r="C2" s="30">
        <v>50</v>
      </c>
      <c r="D2" s="29">
        <v>5584</v>
      </c>
    </row>
    <row r="3" ht="15" spans="1:4">
      <c r="A3" s="31"/>
      <c r="B3" s="29">
        <v>1288</v>
      </c>
      <c r="C3" s="30">
        <v>54</v>
      </c>
      <c r="D3" s="29">
        <v>1903</v>
      </c>
    </row>
    <row r="4" ht="15" spans="1:4">
      <c r="A4" s="31"/>
      <c r="B4" s="29">
        <v>1288</v>
      </c>
      <c r="C4" s="30">
        <v>55</v>
      </c>
      <c r="D4" s="29">
        <v>2373</v>
      </c>
    </row>
    <row r="5" ht="15" spans="1:4">
      <c r="A5" s="31"/>
      <c r="B5" s="29">
        <v>1507</v>
      </c>
      <c r="C5" s="30">
        <v>84</v>
      </c>
      <c r="D5" s="29">
        <v>4306</v>
      </c>
    </row>
    <row r="6" ht="15" spans="1:4">
      <c r="A6" s="31"/>
      <c r="B6" s="29">
        <v>1507</v>
      </c>
      <c r="C6" s="30">
        <v>85</v>
      </c>
      <c r="D6" s="29">
        <v>4024</v>
      </c>
    </row>
    <row r="7" ht="15" spans="1:4">
      <c r="A7" s="31"/>
      <c r="B7" s="29">
        <v>1516</v>
      </c>
      <c r="C7" s="30">
        <v>26</v>
      </c>
      <c r="D7" s="29">
        <v>4190</v>
      </c>
    </row>
    <row r="8" ht="15" spans="1:4">
      <c r="A8" s="31"/>
      <c r="B8" s="29">
        <v>1594</v>
      </c>
      <c r="C8" s="30">
        <v>10</v>
      </c>
      <c r="D8" s="29">
        <v>3453</v>
      </c>
    </row>
    <row r="9" ht="15" spans="1:4">
      <c r="A9" s="31"/>
      <c r="B9" s="29">
        <v>1594</v>
      </c>
      <c r="C9" s="30">
        <v>11</v>
      </c>
      <c r="D9" s="29">
        <v>1852</v>
      </c>
    </row>
    <row r="10" ht="15" spans="1:4">
      <c r="A10" s="31"/>
      <c r="B10" s="29">
        <v>1594</v>
      </c>
      <c r="C10" s="30">
        <v>12</v>
      </c>
      <c r="D10" s="29">
        <v>3484</v>
      </c>
    </row>
    <row r="11" ht="15" spans="1:4">
      <c r="A11" s="31"/>
      <c r="B11" s="29">
        <v>1637</v>
      </c>
      <c r="C11" s="30">
        <v>66</v>
      </c>
      <c r="D11" s="29">
        <v>4014</v>
      </c>
    </row>
    <row r="12" ht="15" spans="1:4">
      <c r="A12" s="31"/>
      <c r="B12" s="29">
        <v>3003</v>
      </c>
      <c r="C12" s="30">
        <v>57</v>
      </c>
      <c r="D12" s="29">
        <v>1991</v>
      </c>
    </row>
    <row r="13" ht="15" spans="1:4">
      <c r="A13" s="32"/>
      <c r="B13" s="29">
        <v>3595</v>
      </c>
      <c r="C13" s="30">
        <v>66</v>
      </c>
      <c r="D13" s="29">
        <v>5179</v>
      </c>
    </row>
    <row r="14" ht="15" spans="1:4">
      <c r="A14" s="33" t="s">
        <v>32</v>
      </c>
      <c r="B14" s="34"/>
      <c r="C14" s="34"/>
      <c r="D14" s="34">
        <f>SUM(D2:D13)</f>
        <v>42353</v>
      </c>
    </row>
  </sheetData>
  <mergeCells count="1">
    <mergeCell ref="A2:A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A1" sqref="$A1:$XFD4"/>
    </sheetView>
  </sheetViews>
  <sheetFormatPr defaultColWidth="9" defaultRowHeight="13.5" outlineLevelRow="3"/>
  <sheetData>
    <row r="1" ht="15.75" spans="1:14">
      <c r="A1" s="1"/>
      <c r="B1" s="1"/>
      <c r="C1" s="1"/>
      <c r="D1" s="1"/>
      <c r="E1" s="2" t="s">
        <v>36</v>
      </c>
      <c r="F1" s="3" t="s">
        <v>37</v>
      </c>
      <c r="G1" s="3"/>
      <c r="H1" s="4"/>
      <c r="I1" s="4"/>
      <c r="J1" s="18"/>
      <c r="K1" s="18"/>
      <c r="L1" s="18"/>
      <c r="M1" s="18"/>
      <c r="N1" s="1"/>
    </row>
    <row r="2" ht="15.75" spans="1:14">
      <c r="A2" s="1"/>
      <c r="B2" s="1"/>
      <c r="C2" s="1"/>
      <c r="D2" s="1"/>
      <c r="E2" s="5" t="s">
        <v>38</v>
      </c>
      <c r="F2" s="6" t="s">
        <v>39</v>
      </c>
      <c r="G2" s="6"/>
      <c r="H2" s="7"/>
      <c r="I2" s="7"/>
      <c r="J2" s="7"/>
      <c r="K2" s="7"/>
      <c r="L2" s="19"/>
      <c r="M2" s="19"/>
      <c r="N2" s="19"/>
    </row>
    <row r="3" ht="25.5" spans="1:14">
      <c r="A3" s="8" t="s">
        <v>5</v>
      </c>
      <c r="B3" s="9" t="s">
        <v>6</v>
      </c>
      <c r="C3" s="9" t="s">
        <v>7</v>
      </c>
      <c r="D3" s="9" t="s">
        <v>8</v>
      </c>
      <c r="E3" s="10" t="s">
        <v>9</v>
      </c>
      <c r="F3" s="11" t="s">
        <v>10</v>
      </c>
      <c r="G3" s="11" t="s">
        <v>11</v>
      </c>
      <c r="H3" s="11" t="s">
        <v>12</v>
      </c>
      <c r="I3" s="11"/>
      <c r="J3" s="20" t="s">
        <v>13</v>
      </c>
      <c r="K3" s="21" t="s">
        <v>14</v>
      </c>
      <c r="L3" s="21" t="s">
        <v>15</v>
      </c>
      <c r="M3" s="9" t="s">
        <v>16</v>
      </c>
      <c r="N3" s="22"/>
    </row>
    <row r="4" ht="30" spans="1:14">
      <c r="A4" s="12"/>
      <c r="B4" s="13" t="s">
        <v>17</v>
      </c>
      <c r="C4" s="14" t="s">
        <v>18</v>
      </c>
      <c r="D4" s="14" t="s">
        <v>19</v>
      </c>
      <c r="E4" s="15" t="s">
        <v>20</v>
      </c>
      <c r="F4" s="16" t="s">
        <v>21</v>
      </c>
      <c r="G4" s="17" t="s">
        <v>22</v>
      </c>
      <c r="H4" s="17" t="s">
        <v>23</v>
      </c>
      <c r="I4" s="17"/>
      <c r="J4" s="23" t="s">
        <v>40</v>
      </c>
      <c r="K4" s="24" t="s">
        <v>41</v>
      </c>
      <c r="L4" s="24" t="s">
        <v>42</v>
      </c>
      <c r="M4" s="25" t="s">
        <v>27</v>
      </c>
      <c r="N4" s="22"/>
    </row>
  </sheetData>
  <mergeCells count="4">
    <mergeCell ref="F1:G1"/>
    <mergeCell ref="F2:G2"/>
    <mergeCell ref="H2:K2"/>
    <mergeCell ref="A3:A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2023-05-12T11:15:00Z</dcterms:created>
  <dcterms:modified xsi:type="dcterms:W3CDTF">2025-07-16T05:38:15Z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D22AFDE46CD94FC9B3A5D1FF4CFB6F2A_12</vt:lpwstr>
  </property>
</Properties>
</file>