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<sst xmlns="http://schemas.openxmlformats.org/spreadsheetml/2006/main" count="55" uniqueCount="51">
  <si>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</si>
  <si>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</si>
  <si>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</si>
  <si>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SF1552781562325 句容益达制衣厂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</si>
  <si>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</si>
  <si>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</si>
  <si>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</si>
  <si>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</si>
  <si>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</si>
  <si>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</si>
  <si>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</si>
  <si>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</si>
  <si>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</si>
  <si>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</si>
  <si>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</si>
  <si>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</si>
  <si>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</si>
  <si>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</si>
  <si>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</si>
  <si>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</si>
  <si>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</si>
  <si>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</si>
  <si>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</si>
  <si>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</si>
  <si>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</si>
  <si>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</si>
  <si>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</si>
  <si>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</si>
  <si>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JJW-WL-001-EF </t>
  </si>
  <si>
    <t>白色</t>
  </si>
  <si>
    <t>1-1</t>
  </si>
  <si>
    <t>35*29*29</t>
  </si>
  <si>
    <t>总计</t>
  </si>
  <si>
    <t>Factory name (工厂名称)</t>
  </si>
  <si>
    <t>（在此贴实样图片）</t>
  </si>
  <si>
    <t>PO. Number(订单号)</t>
  </si>
  <si>
    <t>S25070391 S25070521</t>
  </si>
  <si>
    <t>JUSTJEANS</t>
  </si>
  <si>
    <t>Style Code.(款号)</t>
  </si>
  <si>
    <t>175851 140467 176648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</si>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</sst>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1</xdr:row>
      <xdr:rowOff>66675</xdr:rowOff>
    </xdr:from>
    <xdr:to>
      <xdr:col>1</xdr:col>
      <xdr:colOff>1800225</xdr:colOff>
      <xdr:row>1</xdr:row>
      <xdr:rowOff>1619250</xdr:rowOff>
    </xdr:to>
    <xdr:pic>
      <xdr:nvPicPr>
        <xdr:cNvPr id="2" name="图片 1" descr="c0350a933d3c5b69913a9b1f829ad6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6455" y="320675"/>
          <a:ext cx="1685925" cy="1552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K14" sqref="K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175851</v>
      </c>
      <c r="C9" s="42" t="s">
        <v>29</v>
      </c>
      <c r="D9" s="43"/>
      <c r="E9" s="44"/>
      <c r="F9" s="45">
        <v>12083</v>
      </c>
      <c r="G9" s="46">
        <f>F9*0.02</f>
        <v>241.66</v>
      </c>
      <c r="H9" s="46">
        <f>F9+G9</f>
        <v>12324.66</v>
      </c>
      <c r="I9" s="66" t="s">
        <v>30</v>
      </c>
      <c r="J9" s="67">
        <v>3.5</v>
      </c>
      <c r="K9" s="67">
        <v>4</v>
      </c>
      <c r="L9" s="66" t="s">
        <v>31</v>
      </c>
    </row>
    <row r="10" ht="24" customHeight="1" spans="1:12">
      <c r="A10" s="40" t="s">
        <v>28</v>
      </c>
      <c r="B10" s="41">
        <v>140467</v>
      </c>
      <c r="C10" s="42" t="s">
        <v>29</v>
      </c>
      <c r="D10" s="43"/>
      <c r="E10" s="44"/>
      <c r="F10" s="45">
        <v>216</v>
      </c>
      <c r="G10" s="46">
        <f>F10*0.02</f>
        <v>4.32</v>
      </c>
      <c r="H10" s="46">
        <f>F10+G10</f>
        <v>220.32</v>
      </c>
      <c r="I10" s="68"/>
      <c r="J10" s="69"/>
      <c r="K10" s="69"/>
      <c r="L10" s="68"/>
    </row>
    <row r="11" ht="24" customHeight="1" spans="1:12">
      <c r="A11" s="40" t="s">
        <v>28</v>
      </c>
      <c r="B11" s="47">
        <v>176648</v>
      </c>
      <c r="C11" s="42" t="s">
        <v>29</v>
      </c>
      <c r="D11" s="48"/>
      <c r="E11" s="44"/>
      <c r="F11" s="45">
        <v>1473</v>
      </c>
      <c r="G11" s="46">
        <f>F11*0.02</f>
        <v>29.46</v>
      </c>
      <c r="H11" s="46">
        <f>F11+G11</f>
        <v>1502.46</v>
      </c>
      <c r="I11" s="70"/>
      <c r="J11" s="71"/>
      <c r="K11" s="71"/>
      <c r="L11" s="70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72"/>
      <c r="K15" s="72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72"/>
      <c r="K16" s="72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72"/>
      <c r="K17" s="72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72"/>
      <c r="K18" s="72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72"/>
      <c r="K19" s="72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72"/>
      <c r="K20" s="72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72"/>
      <c r="K21" s="72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72"/>
      <c r="K22" s="72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72"/>
      <c r="K23" s="72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72"/>
      <c r="K24" s="72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13772</v>
      </c>
      <c r="G28" s="61">
        <f>SUM(G9:G27)</f>
        <v>275.44</v>
      </c>
      <c r="H28" s="61">
        <f>SUM(H9:H27)</f>
        <v>14047.44</v>
      </c>
      <c r="I28" s="61" t="str">
        <f>I9</f>
        <v>1-1</v>
      </c>
      <c r="J28" s="73">
        <f>SUM(J9:J27)</f>
        <v>3.5</v>
      </c>
      <c r="K28" s="73">
        <f>SUM(K9:K27)</f>
        <v>4</v>
      </c>
      <c r="L28" s="61" t="str">
        <f>L9</f>
        <v>35*29*29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JJW-WL-001-EF 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13772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4KG</v>
      </c>
      <c r="C9" s="17" t="s">
        <v>48</v>
      </c>
    </row>
    <row r="10" ht="41" customHeight="1" spans="1:3">
      <c r="A10" s="4" t="s">
        <v>49</v>
      </c>
      <c r="B10" s="13" t="str">
        <f>箱单!J9&amp;"KG"</f>
        <v>3.5KG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2025-07-21T07:36:46Z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13715BEE660F4E2882EBA09FF05B41E4_13</vt:lpwstr>
  </property>
</Properties>
</file>