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凯悦" sheetId="1" r:id="rId1"/>
    <sheet name="博豪" sheetId="3" r:id="rId2"/>
    <sheet name="歌迪" sheetId="4" r:id="rId3"/>
    <sheet name="箱唛扫码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<sst xmlns="http://schemas.openxmlformats.org/spreadsheetml/2006/main" count="429" uniqueCount="113">
  <si>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</si>
  <si>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</si>
  <si>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</si>
  <si>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</si>
  <si>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SF3196867328319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</si>
  <si>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</si>
  <si>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</si>
  <si>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</si>
  <si>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</si>
  <si>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</si>
  <si>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</si>
  <si>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</si>
  <si>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</si>
  <si>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</si>
  <si>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</si>
  <si>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</si>
  <si>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</si>
  <si>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</si>
  <si>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</si>
  <si>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</si>
  <si>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</si>
  <si>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</si>
  <si>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</si>
  <si>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</si>
  <si>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</si>
  <si>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</si>
  <si>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</si>
  <si>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</si>
  <si>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</si>
  <si>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83859-01/1
83859-01/2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</si>
  <si>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</si>
  <si>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6083-677</t>
  </si>
  <si>
    <t>800</t>
  </si>
  <si>
    <t>32</t>
  </si>
  <si>
    <t>1/1</t>
  </si>
  <si>
    <t>22.6</t>
  </si>
  <si>
    <t>23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</si>
  <si>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</si>
  <si>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</si>
  <si>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</si>
  <si>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</si>
  <si>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</si>
  <si>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</si>
  <si>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</si>
  <si>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</si>
  <si>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</si>
  <si>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</si>
  <si>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</si>
  <si>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</si>
  <si>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</si>
  <si>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</si>
  <si>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</si>
  <si>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SF3196867328549</t>
  </si>
  <si>
    <t>82851-01/10
82851-01/7</t>
  </si>
  <si>
    <t>700</t>
  </si>
  <si>
    <t>1/2</t>
  </si>
  <si>
    <t>13.2</t>
  </si>
  <si>
    <t>13.6</t>
  </si>
  <si>
    <t>20*30*40</t>
  </si>
  <si>
    <t>83859-01/2</t>
  </si>
  <si>
    <t>2/2</t>
  </si>
  <si>
    <t>8.3</t>
  </si>
  <si>
    <t>8.7</t>
  </si>
  <si>
    <t>SF3196867321705</t>
  </si>
  <si>
    <t>83859-01/3
83859-01/4
85181-01/3</t>
  </si>
  <si>
    <t>14</t>
  </si>
  <si>
    <t>14.4</t>
  </si>
  <si>
    <t>83859-01/1
85181-01/1
85181-01/2</t>
  </si>
  <si>
    <t>9.5</t>
  </si>
  <si>
    <t>9.9</t>
  </si>
  <si>
    <t>Factory name (工厂名称)</t>
  </si>
  <si>
    <t>凯悦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</si>
  <si>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</si>
  <si>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</si>
  <si>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</si>
  <si>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</si>
  <si>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</si>
  <si>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</si>
  <si>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</si>
  <si>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</si>
  <si>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</si>
  <si>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</si>
  <si>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</si>
  <si>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23kg</t>
  </si>
  <si>
    <t>Made In China</t>
  </si>
  <si>
    <t>Net Weight（净重）</t>
  </si>
  <si>
    <t>22.6kg</t>
  </si>
  <si>
    <t>Remark（备注）</t>
  </si>
  <si>
    <t>博豪</t>
  </si>
  <si>
    <t>6083-677-700</t>
  </si>
  <si>
    <t>13.6kg</t>
  </si>
  <si>
    <t>13.2kg</t>
  </si>
  <si>
    <t>6083-677-800</t>
  </si>
  <si>
    <t>8.7kg</t>
  </si>
  <si>
    <t>8.3kg</t>
  </si>
  <si>
    <t>歌迪</t>
  </si>
  <si>
    <t>14.4kg</t>
  </si>
  <si>
    <t>14kg</t>
  </si>
  <si>
    <t>9.9kg</t>
  </si>
  <si>
    <t>9.5kg</t>
  </si>
  <si>
    <t>06083677800320</t>
  </si>
  <si>
    <t>06083677800344</t>
  </si>
  <si>
    <t>06083677800368</t>
  </si>
  <si>
    <t>06083677800382</t>
  </si>
  <si>
    <t>06083677800429</t>
  </si>
  <si>
    <t>06083677800443</t>
  </si>
  <si>
    <t>06083677700323</t>
  </si>
  <si>
    <t>06083677700347</t>
  </si>
  <si>
    <t>06083677700361</t>
  </si>
  <si>
    <t>06083677700385</t>
  </si>
  <si>
    <t>06083677700408</t>
  </si>
  <si>
    <t>06083677700422</t>
  </si>
  <si>
    <t>06083677700446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</si>
</sst>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2"/>
      <color theme="1"/>
      <name val="微软雅黑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</xdr:row>
      <xdr:rowOff>47625</xdr:rowOff>
    </xdr:from>
    <xdr:to>
      <xdr:col>9</xdr:col>
      <xdr:colOff>590550</xdr:colOff>
      <xdr:row>4</xdr:row>
      <xdr:rowOff>107950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8475" y="381000"/>
          <a:ext cx="1619250" cy="917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0</xdr:row>
      <xdr:rowOff>238125</xdr:rowOff>
    </xdr:from>
    <xdr:to>
      <xdr:col>11</xdr:col>
      <xdr:colOff>28575</xdr:colOff>
      <xdr:row>4</xdr:row>
      <xdr:rowOff>266700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72300" y="238125"/>
          <a:ext cx="2305050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0</xdr:row>
      <xdr:rowOff>228600</xdr:rowOff>
    </xdr:from>
    <xdr:to>
      <xdr:col>11</xdr:col>
      <xdr:colOff>219075</xdr:colOff>
      <xdr:row>4</xdr:row>
      <xdr:rowOff>257175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228600"/>
          <a:ext cx="2371725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73025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896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68580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15</xdr:row>
      <xdr:rowOff>73025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72326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200025</xdr:rowOff>
    </xdr:from>
    <xdr:to>
      <xdr:col>1</xdr:col>
      <xdr:colOff>1428750</xdr:colOff>
      <xdr:row>6</xdr:row>
      <xdr:rowOff>1013460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19300" y="3746500"/>
          <a:ext cx="130492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18</xdr:row>
      <xdr:rowOff>190500</xdr:rowOff>
    </xdr:from>
    <xdr:to>
      <xdr:col>1</xdr:col>
      <xdr:colOff>1295400</xdr:colOff>
      <xdr:row>18</xdr:row>
      <xdr:rowOff>933450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90725" y="9750425"/>
          <a:ext cx="120015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1031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128714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27</xdr:row>
      <xdr:rowOff>73025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32461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30</xdr:row>
      <xdr:rowOff>323850</xdr:rowOff>
    </xdr:from>
    <xdr:to>
      <xdr:col>1</xdr:col>
      <xdr:colOff>1514475</xdr:colOff>
      <xdr:row>30</xdr:row>
      <xdr:rowOff>1257935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19300" y="15897225"/>
          <a:ext cx="139065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36</xdr:row>
      <xdr:rowOff>76200</xdr:rowOff>
    </xdr:from>
    <xdr:to>
      <xdr:col>0</xdr:col>
      <xdr:colOff>1829433</xdr:colOff>
      <xdr:row>36</xdr:row>
      <xdr:rowOff>523875</xdr:rowOff>
    </xdr:to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81165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37</xdr:row>
      <xdr:rowOff>133350</xdr:rowOff>
    </xdr:from>
    <xdr:to>
      <xdr:col>2</xdr:col>
      <xdr:colOff>1562100</xdr:colOff>
      <xdr:row>38</xdr:row>
      <xdr:rowOff>82550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188849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1762760</xdr:colOff>
      <xdr:row>39</xdr:row>
      <xdr:rowOff>73025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192595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48</xdr:row>
      <xdr:rowOff>76200</xdr:rowOff>
    </xdr:from>
    <xdr:to>
      <xdr:col>0</xdr:col>
      <xdr:colOff>1829433</xdr:colOff>
      <xdr:row>48</xdr:row>
      <xdr:rowOff>523875</xdr:rowOff>
    </xdr:to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24130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133350</xdr:rowOff>
    </xdr:from>
    <xdr:to>
      <xdr:col>2</xdr:col>
      <xdr:colOff>1562100</xdr:colOff>
      <xdr:row>50</xdr:row>
      <xdr:rowOff>82550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19500" y="24898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1762760</xdr:colOff>
      <xdr:row>51</xdr:row>
      <xdr:rowOff>73025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67100" y="25273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42</xdr:row>
      <xdr:rowOff>180975</xdr:rowOff>
    </xdr:from>
    <xdr:to>
      <xdr:col>1</xdr:col>
      <xdr:colOff>1524000</xdr:colOff>
      <xdr:row>42</xdr:row>
      <xdr:rowOff>1149985</xdr:rowOff>
    </xdr:to>
    <xdr:pic>
      <xdr:nvPicPr>
        <xdr:cNvPr id="25" name="图片 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85975" y="21767800"/>
          <a:ext cx="13335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54</xdr:row>
      <xdr:rowOff>257175</xdr:rowOff>
    </xdr:from>
    <xdr:to>
      <xdr:col>1</xdr:col>
      <xdr:colOff>1352550</xdr:colOff>
      <xdr:row>54</xdr:row>
      <xdr:rowOff>1047750</xdr:rowOff>
    </xdr:to>
    <xdr:pic>
      <xdr:nvPicPr>
        <xdr:cNvPr id="26" name="图片 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57400" y="27857450"/>
          <a:ext cx="119062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workbookViewId="0">
      <selection activeCell="G16" sqref="G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36"/>
      <c r="I5" s="59"/>
      <c r="J5" s="60"/>
      <c r="K5" s="60"/>
      <c r="L5" s="26"/>
    </row>
    <row r="6" s="19" customFormat="1" ht="45" spans="1:21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  <c r="N6"/>
      <c r="O6" s="63"/>
      <c r="P6" s="63"/>
      <c r="Q6" s="63"/>
      <c r="R6" s="63"/>
      <c r="S6" s="63"/>
      <c r="T6" s="63"/>
      <c r="U6" s="63"/>
    </row>
    <row r="7" s="19" customFormat="1" ht="28.5" spans="1:21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  <c r="O7" s="63"/>
      <c r="P7" s="63"/>
      <c r="Q7" s="63"/>
      <c r="R7" s="63"/>
      <c r="S7" s="63"/>
      <c r="T7" s="63"/>
      <c r="U7" s="63"/>
    </row>
    <row r="8" s="19" customFormat="1" ht="20" customHeight="1" spans="1:20">
      <c r="A8" s="50" t="s">
        <v>29</v>
      </c>
      <c r="B8" s="51" t="s">
        <v>30</v>
      </c>
      <c r="C8" s="10" t="s">
        <v>31</v>
      </c>
      <c r="D8" s="52" t="s">
        <v>32</v>
      </c>
      <c r="E8" s="53" t="s">
        <v>33</v>
      </c>
      <c r="F8" s="54">
        <v>660</v>
      </c>
      <c r="G8" s="54">
        <f>F8*0.05</f>
        <v>33</v>
      </c>
      <c r="H8" s="54">
        <f>F8+G8</f>
        <v>693</v>
      </c>
      <c r="I8" s="64" t="s">
        <v>34</v>
      </c>
      <c r="J8" s="65" t="s">
        <v>35</v>
      </c>
      <c r="K8" s="65" t="s">
        <v>36</v>
      </c>
      <c r="L8" s="65" t="s">
        <v>37</v>
      </c>
      <c r="M8" s="66"/>
      <c r="N8" s="66"/>
      <c r="O8" s="66"/>
      <c r="P8" s="67"/>
      <c r="Q8" s="63"/>
      <c r="R8" s="63"/>
      <c r="S8" s="63"/>
      <c r="T8" s="63"/>
    </row>
    <row r="9" s="19" customFormat="1" ht="20" customHeight="1" spans="1:20">
      <c r="A9" s="50"/>
      <c r="B9" s="51"/>
      <c r="C9" s="10"/>
      <c r="D9" s="52"/>
      <c r="E9" s="53" t="s">
        <v>38</v>
      </c>
      <c r="F9" s="54">
        <v>2954</v>
      </c>
      <c r="G9" s="54">
        <f t="shared" ref="G9:G22" si="0">F9*0.05</f>
        <v>147.7</v>
      </c>
      <c r="H9" s="54">
        <f t="shared" ref="H9:H22" si="1">F9+G9</f>
        <v>3101.7</v>
      </c>
      <c r="I9" s="68"/>
      <c r="J9" s="69"/>
      <c r="K9" s="69"/>
      <c r="L9" s="69"/>
      <c r="M9" s="66"/>
      <c r="N9" s="66"/>
      <c r="O9" s="66"/>
      <c r="P9" s="67"/>
      <c r="Q9" s="63"/>
      <c r="R9" s="63"/>
      <c r="S9" s="63"/>
      <c r="T9" s="63"/>
    </row>
    <row r="10" s="19" customFormat="1" ht="20" customHeight="1" spans="1:20">
      <c r="A10" s="50"/>
      <c r="B10" s="51"/>
      <c r="C10" s="10"/>
      <c r="D10" s="52"/>
      <c r="E10" s="53" t="s">
        <v>39</v>
      </c>
      <c r="F10" s="54">
        <v>4396</v>
      </c>
      <c r="G10" s="54">
        <f t="shared" si="0"/>
        <v>219.8</v>
      </c>
      <c r="H10" s="54">
        <f t="shared" si="1"/>
        <v>4615.8</v>
      </c>
      <c r="I10" s="68"/>
      <c r="J10" s="69"/>
      <c r="K10" s="69"/>
      <c r="L10" s="69"/>
      <c r="M10" s="66"/>
      <c r="N10" s="66"/>
      <c r="O10" s="66"/>
      <c r="P10" s="67"/>
      <c r="Q10" s="63"/>
      <c r="R10" s="63"/>
      <c r="S10" s="63"/>
      <c r="T10" s="63"/>
    </row>
    <row r="11" s="19" customFormat="1" ht="20" customHeight="1" spans="1:20">
      <c r="A11" s="50"/>
      <c r="B11" s="51"/>
      <c r="C11" s="10"/>
      <c r="D11" s="52"/>
      <c r="E11" s="53" t="s">
        <v>40</v>
      </c>
      <c r="F11" s="54">
        <v>3046</v>
      </c>
      <c r="G11" s="54">
        <f t="shared" si="0"/>
        <v>152.3</v>
      </c>
      <c r="H11" s="54">
        <f t="shared" si="1"/>
        <v>3198.3</v>
      </c>
      <c r="I11" s="68"/>
      <c r="J11" s="69"/>
      <c r="K11" s="69"/>
      <c r="L11" s="69"/>
      <c r="M11" s="66"/>
      <c r="N11" s="66"/>
      <c r="O11" s="66"/>
      <c r="P11" s="66"/>
      <c r="Q11" s="63"/>
      <c r="R11" s="63"/>
      <c r="S11" s="63"/>
      <c r="T11" s="63"/>
    </row>
    <row r="12" s="19" customFormat="1" ht="20" customHeight="1" spans="1:20">
      <c r="A12" s="50"/>
      <c r="B12" s="51"/>
      <c r="C12" s="10"/>
      <c r="D12" s="52"/>
      <c r="E12" s="53" t="s">
        <v>41</v>
      </c>
      <c r="F12" s="54">
        <v>2430</v>
      </c>
      <c r="G12" s="54">
        <f t="shared" si="0"/>
        <v>121.5</v>
      </c>
      <c r="H12" s="54">
        <f t="shared" si="1"/>
        <v>2551.5</v>
      </c>
      <c r="I12" s="68"/>
      <c r="J12" s="69"/>
      <c r="K12" s="69"/>
      <c r="L12" s="69"/>
      <c r="M12" s="66"/>
      <c r="N12" s="66"/>
      <c r="O12" s="66"/>
      <c r="P12" s="66"/>
      <c r="Q12" s="63"/>
      <c r="R12" s="63"/>
      <c r="S12" s="63"/>
      <c r="T12" s="63"/>
    </row>
    <row r="13" s="19" customFormat="1" ht="20" customHeight="1" spans="1:20">
      <c r="A13" s="50"/>
      <c r="B13" s="51"/>
      <c r="C13" s="10"/>
      <c r="D13" s="52"/>
      <c r="E13" s="53" t="s">
        <v>42</v>
      </c>
      <c r="F13" s="54">
        <v>1094</v>
      </c>
      <c r="G13" s="54">
        <f t="shared" si="0"/>
        <v>54.7</v>
      </c>
      <c r="H13" s="54">
        <f t="shared" si="1"/>
        <v>1148.7</v>
      </c>
      <c r="I13" s="68"/>
      <c r="J13" s="69"/>
      <c r="K13" s="69"/>
      <c r="L13" s="69"/>
      <c r="M13" s="66"/>
      <c r="N13" s="66"/>
      <c r="O13" s="66"/>
      <c r="P13" s="66"/>
      <c r="Q13" s="63"/>
      <c r="R13" s="63"/>
      <c r="S13" s="63"/>
      <c r="T13" s="63"/>
    </row>
    <row r="14" s="19" customFormat="1" ht="20" customHeight="1" spans="1:20">
      <c r="A14" s="50"/>
      <c r="B14" s="51"/>
      <c r="C14" s="10"/>
      <c r="D14" s="52"/>
      <c r="E14" s="53" t="s">
        <v>43</v>
      </c>
      <c r="F14" s="54">
        <v>420</v>
      </c>
      <c r="G14" s="54">
        <f t="shared" si="0"/>
        <v>21</v>
      </c>
      <c r="H14" s="54">
        <f t="shared" si="1"/>
        <v>441</v>
      </c>
      <c r="I14" s="68"/>
      <c r="J14" s="69"/>
      <c r="K14" s="69"/>
      <c r="L14" s="69"/>
      <c r="M14" s="66"/>
      <c r="N14" s="66"/>
      <c r="O14" s="66"/>
      <c r="P14" s="66"/>
      <c r="Q14" s="63"/>
      <c r="R14" s="63"/>
      <c r="S14" s="63"/>
      <c r="T14" s="63"/>
    </row>
    <row r="15" s="19" customFormat="1" ht="30" spans="1:20">
      <c r="A15" s="8" t="s">
        <v>29</v>
      </c>
      <c r="B15" s="51" t="s">
        <v>44</v>
      </c>
      <c r="C15" s="10" t="s">
        <v>31</v>
      </c>
      <c r="D15" s="52" t="s">
        <v>32</v>
      </c>
      <c r="E15" s="55"/>
      <c r="F15" s="56">
        <f>SUM(F8:F14)</f>
        <v>15000</v>
      </c>
      <c r="G15" s="54">
        <f t="shared" si="0"/>
        <v>750</v>
      </c>
      <c r="H15" s="54">
        <f t="shared" si="1"/>
        <v>15750</v>
      </c>
      <c r="I15" s="68"/>
      <c r="J15" s="69"/>
      <c r="K15" s="69"/>
      <c r="L15" s="69"/>
      <c r="M15" s="63"/>
      <c r="N15" s="66"/>
      <c r="O15" s="63"/>
      <c r="P15" s="66"/>
      <c r="Q15" s="63"/>
      <c r="R15" s="63"/>
      <c r="S15" s="63"/>
      <c r="T15" s="63"/>
    </row>
    <row r="16" s="19" customFormat="1" ht="30" spans="1:20">
      <c r="A16" s="8" t="s">
        <v>29</v>
      </c>
      <c r="B16" s="51" t="s">
        <v>45</v>
      </c>
      <c r="C16" s="10" t="s">
        <v>31</v>
      </c>
      <c r="D16" s="52" t="s">
        <v>32</v>
      </c>
      <c r="E16" s="55"/>
      <c r="F16" s="56">
        <f t="shared" ref="F16:F20" si="2">SUM(F15:F15)</f>
        <v>15000</v>
      </c>
      <c r="G16" s="54">
        <f t="shared" si="0"/>
        <v>750</v>
      </c>
      <c r="H16" s="54">
        <f t="shared" si="1"/>
        <v>15750</v>
      </c>
      <c r="I16" s="68"/>
      <c r="J16" s="69"/>
      <c r="K16" s="69"/>
      <c r="L16" s="69"/>
      <c r="O16" s="63"/>
      <c r="P16" s="63"/>
      <c r="Q16" s="63"/>
      <c r="R16" s="63"/>
      <c r="S16" s="63"/>
      <c r="T16" s="63"/>
    </row>
    <row r="17" s="19" customFormat="1" ht="30" spans="1:12">
      <c r="A17" s="8" t="s">
        <v>29</v>
      </c>
      <c r="B17" s="51" t="s">
        <v>46</v>
      </c>
      <c r="C17" s="10" t="s">
        <v>31</v>
      </c>
      <c r="D17" s="52" t="s">
        <v>32</v>
      </c>
      <c r="E17" s="55"/>
      <c r="F17" s="56">
        <f t="shared" si="2"/>
        <v>15000</v>
      </c>
      <c r="G17" s="54">
        <f t="shared" si="0"/>
        <v>750</v>
      </c>
      <c r="H17" s="54">
        <f t="shared" si="1"/>
        <v>15750</v>
      </c>
      <c r="I17" s="68"/>
      <c r="J17" s="69"/>
      <c r="K17" s="69"/>
      <c r="L17" s="69"/>
    </row>
    <row r="18" s="19" customFormat="1" ht="30" spans="1:12">
      <c r="A18" s="8" t="s">
        <v>29</v>
      </c>
      <c r="B18" s="51" t="s">
        <v>47</v>
      </c>
      <c r="C18" s="10" t="s">
        <v>31</v>
      </c>
      <c r="D18" s="52" t="s">
        <v>32</v>
      </c>
      <c r="E18" s="55"/>
      <c r="F18" s="56">
        <f t="shared" si="2"/>
        <v>15000</v>
      </c>
      <c r="G18" s="54">
        <f t="shared" si="0"/>
        <v>750</v>
      </c>
      <c r="H18" s="54">
        <f t="shared" si="1"/>
        <v>15750</v>
      </c>
      <c r="I18" s="68"/>
      <c r="J18" s="69"/>
      <c r="K18" s="69"/>
      <c r="L18" s="69"/>
    </row>
    <row r="19" s="19" customFormat="1" ht="30" spans="1:12">
      <c r="A19" s="8" t="s">
        <v>29</v>
      </c>
      <c r="B19" s="51" t="s">
        <v>48</v>
      </c>
      <c r="C19" s="10" t="s">
        <v>31</v>
      </c>
      <c r="D19" s="52" t="s">
        <v>32</v>
      </c>
      <c r="E19" s="55"/>
      <c r="F19" s="56">
        <f t="shared" si="2"/>
        <v>15000</v>
      </c>
      <c r="G19" s="54">
        <f t="shared" si="0"/>
        <v>750</v>
      </c>
      <c r="H19" s="54">
        <f t="shared" si="1"/>
        <v>15750</v>
      </c>
      <c r="I19" s="68"/>
      <c r="J19" s="69"/>
      <c r="K19" s="69"/>
      <c r="L19" s="69"/>
    </row>
    <row r="20" s="19" customFormat="1" ht="30" spans="1:12">
      <c r="A20" s="8" t="s">
        <v>29</v>
      </c>
      <c r="B20" s="51" t="s">
        <v>49</v>
      </c>
      <c r="C20" s="10" t="s">
        <v>31</v>
      </c>
      <c r="D20" s="52" t="s">
        <v>32</v>
      </c>
      <c r="E20" s="55"/>
      <c r="F20" s="56">
        <f t="shared" si="2"/>
        <v>15000</v>
      </c>
      <c r="G20" s="54">
        <f t="shared" si="0"/>
        <v>750</v>
      </c>
      <c r="H20" s="54">
        <f t="shared" si="1"/>
        <v>15750</v>
      </c>
      <c r="I20" s="68"/>
      <c r="J20" s="69"/>
      <c r="K20" s="69"/>
      <c r="L20" s="69"/>
    </row>
    <row r="21" s="19" customFormat="1" ht="30" spans="1:12">
      <c r="A21" s="8" t="s">
        <v>29</v>
      </c>
      <c r="B21" s="51" t="s">
        <v>50</v>
      </c>
      <c r="C21" s="10" t="s">
        <v>31</v>
      </c>
      <c r="D21" s="52" t="s">
        <v>32</v>
      </c>
      <c r="E21" s="55"/>
      <c r="F21" s="56">
        <f>SUM(F16:F16)</f>
        <v>15000</v>
      </c>
      <c r="G21" s="54">
        <f t="shared" si="0"/>
        <v>750</v>
      </c>
      <c r="H21" s="54">
        <f t="shared" si="1"/>
        <v>15750</v>
      </c>
      <c r="I21" s="68"/>
      <c r="J21" s="69"/>
      <c r="K21" s="69"/>
      <c r="L21" s="69"/>
    </row>
    <row r="22" s="19" customFormat="1" ht="15" spans="1:12">
      <c r="A22" s="57" t="s">
        <v>51</v>
      </c>
      <c r="B22" s="58"/>
      <c r="C22" s="58"/>
      <c r="D22" s="52"/>
      <c r="E22" s="58"/>
      <c r="F22" s="10">
        <f>SUM(F8:F21)</f>
        <v>120000</v>
      </c>
      <c r="G22" s="54">
        <f t="shared" si="0"/>
        <v>6000</v>
      </c>
      <c r="H22" s="54">
        <f t="shared" si="1"/>
        <v>126000</v>
      </c>
      <c r="I22" s="71"/>
      <c r="J22" s="71"/>
      <c r="K22" s="71"/>
      <c r="L22" s="71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21"/>
    <mergeCell ref="J8:J21"/>
    <mergeCell ref="K8:K21"/>
    <mergeCell ref="L8:L21"/>
  </mergeCells>
  <pageMargins left="0.7" right="0.7" top="0.75" bottom="0.75" header="0.3" footer="0.3"/>
  <pageSetup paperSize="9" scale="8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opLeftCell="A13" workbookViewId="0">
      <selection activeCell="G31" sqref="G3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52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36"/>
      <c r="I5" s="59"/>
      <c r="J5" s="60"/>
      <c r="K5" s="60"/>
      <c r="L5" s="26"/>
    </row>
    <row r="6" s="19" customFormat="1" ht="45" spans="1:21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  <c r="N6"/>
      <c r="O6" s="63"/>
      <c r="P6" s="63"/>
      <c r="Q6" s="63"/>
      <c r="R6" s="63"/>
      <c r="S6" s="63"/>
      <c r="T6" s="63"/>
      <c r="U6" s="63"/>
    </row>
    <row r="7" s="19" customFormat="1" ht="28.5" spans="1:21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  <c r="O7" s="63"/>
      <c r="P7" s="63"/>
      <c r="Q7" s="63"/>
      <c r="R7" s="63"/>
      <c r="S7" s="63"/>
      <c r="T7" s="63"/>
      <c r="U7" s="63"/>
    </row>
    <row r="8" s="19" customFormat="1" ht="20" customHeight="1" spans="1:20">
      <c r="A8" s="50" t="s">
        <v>53</v>
      </c>
      <c r="B8" s="51" t="s">
        <v>30</v>
      </c>
      <c r="C8" s="10" t="s">
        <v>31</v>
      </c>
      <c r="D8" s="52" t="s">
        <v>54</v>
      </c>
      <c r="E8" s="53" t="s">
        <v>33</v>
      </c>
      <c r="F8" s="54">
        <v>385</v>
      </c>
      <c r="G8" s="54">
        <f>F8*0.05</f>
        <v>19.25</v>
      </c>
      <c r="H8" s="54">
        <f>F8+G8</f>
        <v>404.25</v>
      </c>
      <c r="I8" s="64" t="s">
        <v>55</v>
      </c>
      <c r="J8" s="65" t="s">
        <v>56</v>
      </c>
      <c r="K8" s="65" t="s">
        <v>57</v>
      </c>
      <c r="L8" s="65" t="s">
        <v>58</v>
      </c>
      <c r="M8" s="66"/>
      <c r="N8" s="66"/>
      <c r="O8" s="66"/>
      <c r="P8" s="67"/>
      <c r="Q8" s="63"/>
      <c r="R8" s="63"/>
      <c r="S8" s="63"/>
      <c r="T8" s="63"/>
    </row>
    <row r="9" s="19" customFormat="1" ht="20" customHeight="1" spans="1:20">
      <c r="A9" s="50"/>
      <c r="B9" s="51"/>
      <c r="C9" s="10"/>
      <c r="D9" s="52"/>
      <c r="E9" s="53" t="s">
        <v>38</v>
      </c>
      <c r="F9" s="54">
        <v>1724</v>
      </c>
      <c r="G9" s="54">
        <f t="shared" ref="G9:G36" si="0">F9*0.05</f>
        <v>86.2</v>
      </c>
      <c r="H9" s="54">
        <f t="shared" ref="H9:H36" si="1">F9+G9</f>
        <v>1810.2</v>
      </c>
      <c r="I9" s="68"/>
      <c r="J9" s="69"/>
      <c r="K9" s="69"/>
      <c r="L9" s="69"/>
      <c r="M9" s="66"/>
      <c r="N9" s="66"/>
      <c r="O9" s="66"/>
      <c r="P9" s="67"/>
      <c r="Q9" s="63"/>
      <c r="R9" s="63"/>
      <c r="S9" s="63"/>
      <c r="T9" s="63"/>
    </row>
    <row r="10" s="19" customFormat="1" ht="20" customHeight="1" spans="1:20">
      <c r="A10" s="50"/>
      <c r="B10" s="51"/>
      <c r="C10" s="10"/>
      <c r="D10" s="52"/>
      <c r="E10" s="53" t="s">
        <v>39</v>
      </c>
      <c r="F10" s="54">
        <v>2564</v>
      </c>
      <c r="G10" s="54">
        <f t="shared" si="0"/>
        <v>128.2</v>
      </c>
      <c r="H10" s="54">
        <f t="shared" si="1"/>
        <v>2692.2</v>
      </c>
      <c r="I10" s="68"/>
      <c r="J10" s="69"/>
      <c r="K10" s="69"/>
      <c r="L10" s="69"/>
      <c r="M10" s="66"/>
      <c r="N10" s="66"/>
      <c r="O10" s="66"/>
      <c r="P10" s="67"/>
      <c r="Q10" s="63"/>
      <c r="R10" s="63"/>
      <c r="S10" s="63"/>
      <c r="T10" s="63"/>
    </row>
    <row r="11" s="19" customFormat="1" ht="20" customHeight="1" spans="1:20">
      <c r="A11" s="50"/>
      <c r="B11" s="51"/>
      <c r="C11" s="10"/>
      <c r="D11" s="52"/>
      <c r="E11" s="53" t="s">
        <v>40</v>
      </c>
      <c r="F11" s="54">
        <v>1776</v>
      </c>
      <c r="G11" s="54">
        <f t="shared" si="0"/>
        <v>88.8</v>
      </c>
      <c r="H11" s="54">
        <f t="shared" si="1"/>
        <v>1864.8</v>
      </c>
      <c r="I11" s="68"/>
      <c r="J11" s="69"/>
      <c r="K11" s="69"/>
      <c r="L11" s="69"/>
      <c r="M11" s="66"/>
      <c r="N11" s="66"/>
      <c r="O11" s="66"/>
      <c r="P11" s="66"/>
      <c r="Q11" s="63"/>
      <c r="R11" s="63"/>
      <c r="S11" s="63"/>
      <c r="T11" s="63"/>
    </row>
    <row r="12" s="19" customFormat="1" ht="20" customHeight="1" spans="1:20">
      <c r="A12" s="50"/>
      <c r="B12" s="51"/>
      <c r="C12" s="10"/>
      <c r="D12" s="52"/>
      <c r="E12" s="53" t="s">
        <v>41</v>
      </c>
      <c r="F12" s="54">
        <v>1417</v>
      </c>
      <c r="G12" s="54">
        <f t="shared" si="0"/>
        <v>70.85</v>
      </c>
      <c r="H12" s="54">
        <f t="shared" si="1"/>
        <v>1487.85</v>
      </c>
      <c r="I12" s="68"/>
      <c r="J12" s="69"/>
      <c r="K12" s="69"/>
      <c r="L12" s="69"/>
      <c r="M12" s="66"/>
      <c r="N12" s="66"/>
      <c r="O12" s="66"/>
      <c r="P12" s="66"/>
      <c r="Q12" s="63"/>
      <c r="R12" s="63"/>
      <c r="S12" s="63"/>
      <c r="T12" s="63"/>
    </row>
    <row r="13" s="19" customFormat="1" ht="20" customHeight="1" spans="1:20">
      <c r="A13" s="50"/>
      <c r="B13" s="51"/>
      <c r="C13" s="10"/>
      <c r="D13" s="52"/>
      <c r="E13" s="53" t="s">
        <v>42</v>
      </c>
      <c r="F13" s="54">
        <v>639</v>
      </c>
      <c r="G13" s="54">
        <f t="shared" si="0"/>
        <v>31.95</v>
      </c>
      <c r="H13" s="54">
        <f t="shared" si="1"/>
        <v>670.95</v>
      </c>
      <c r="I13" s="68"/>
      <c r="J13" s="69"/>
      <c r="K13" s="69"/>
      <c r="L13" s="69"/>
      <c r="M13" s="66"/>
      <c r="N13" s="66"/>
      <c r="O13" s="66"/>
      <c r="P13" s="66"/>
      <c r="Q13" s="63"/>
      <c r="R13" s="63"/>
      <c r="S13" s="63"/>
      <c r="T13" s="63"/>
    </row>
    <row r="14" s="19" customFormat="1" ht="20" customHeight="1" spans="1:20">
      <c r="A14" s="50"/>
      <c r="B14" s="51"/>
      <c r="C14" s="10"/>
      <c r="D14" s="52"/>
      <c r="E14" s="53" t="s">
        <v>43</v>
      </c>
      <c r="F14" s="54">
        <v>245</v>
      </c>
      <c r="G14" s="54">
        <f t="shared" si="0"/>
        <v>12.25</v>
      </c>
      <c r="H14" s="54">
        <f t="shared" si="1"/>
        <v>257.25</v>
      </c>
      <c r="I14" s="68"/>
      <c r="J14" s="69"/>
      <c r="K14" s="69"/>
      <c r="L14" s="69"/>
      <c r="M14" s="66"/>
      <c r="N14" s="66"/>
      <c r="O14" s="66"/>
      <c r="P14" s="66"/>
      <c r="Q14" s="63"/>
      <c r="R14" s="63"/>
      <c r="S14" s="63"/>
      <c r="T14" s="63"/>
    </row>
    <row r="15" s="19" customFormat="1" ht="30" spans="1:20">
      <c r="A15" s="8" t="s">
        <v>53</v>
      </c>
      <c r="B15" s="51" t="s">
        <v>44</v>
      </c>
      <c r="C15" s="10" t="s">
        <v>31</v>
      </c>
      <c r="D15" s="52" t="s">
        <v>54</v>
      </c>
      <c r="E15" s="55"/>
      <c r="F15" s="56">
        <f>SUM(F8:F14)</f>
        <v>8750</v>
      </c>
      <c r="G15" s="54">
        <f t="shared" si="0"/>
        <v>437.5</v>
      </c>
      <c r="H15" s="54">
        <f t="shared" si="1"/>
        <v>9187.5</v>
      </c>
      <c r="I15" s="68"/>
      <c r="J15" s="69"/>
      <c r="K15" s="69"/>
      <c r="L15" s="69"/>
      <c r="M15" s="63"/>
      <c r="N15" s="66"/>
      <c r="O15" s="63"/>
      <c r="P15" s="66"/>
      <c r="Q15" s="63"/>
      <c r="R15" s="63"/>
      <c r="S15" s="63"/>
      <c r="T15" s="63"/>
    </row>
    <row r="16" s="19" customFormat="1" ht="30" spans="1:20">
      <c r="A16" s="8" t="s">
        <v>53</v>
      </c>
      <c r="B16" s="51" t="s">
        <v>45</v>
      </c>
      <c r="C16" s="10" t="s">
        <v>31</v>
      </c>
      <c r="D16" s="52" t="s">
        <v>54</v>
      </c>
      <c r="E16" s="55"/>
      <c r="F16" s="56">
        <f t="shared" ref="F16:F20" si="2">SUM(F15:F15)</f>
        <v>8750</v>
      </c>
      <c r="G16" s="54">
        <f t="shared" si="0"/>
        <v>437.5</v>
      </c>
      <c r="H16" s="54">
        <f t="shared" si="1"/>
        <v>9187.5</v>
      </c>
      <c r="I16" s="68"/>
      <c r="J16" s="69"/>
      <c r="K16" s="69"/>
      <c r="L16" s="69"/>
      <c r="O16" s="63"/>
      <c r="P16" s="63"/>
      <c r="Q16" s="63"/>
      <c r="R16" s="63"/>
      <c r="S16" s="63"/>
      <c r="T16" s="63"/>
    </row>
    <row r="17" s="19" customFormat="1" ht="30" spans="1:12">
      <c r="A17" s="8" t="s">
        <v>53</v>
      </c>
      <c r="B17" s="51" t="s">
        <v>46</v>
      </c>
      <c r="C17" s="10" t="s">
        <v>31</v>
      </c>
      <c r="D17" s="52" t="s">
        <v>54</v>
      </c>
      <c r="E17" s="55"/>
      <c r="F17" s="56">
        <f t="shared" si="2"/>
        <v>8750</v>
      </c>
      <c r="G17" s="54">
        <f t="shared" si="0"/>
        <v>437.5</v>
      </c>
      <c r="H17" s="54">
        <f t="shared" si="1"/>
        <v>9187.5</v>
      </c>
      <c r="I17" s="68"/>
      <c r="J17" s="69"/>
      <c r="K17" s="69"/>
      <c r="L17" s="69"/>
    </row>
    <row r="18" s="19" customFormat="1" ht="30" spans="1:12">
      <c r="A18" s="8" t="s">
        <v>53</v>
      </c>
      <c r="B18" s="51" t="s">
        <v>47</v>
      </c>
      <c r="C18" s="10" t="s">
        <v>31</v>
      </c>
      <c r="D18" s="52" t="s">
        <v>54</v>
      </c>
      <c r="E18" s="55"/>
      <c r="F18" s="56">
        <f t="shared" si="2"/>
        <v>8750</v>
      </c>
      <c r="G18" s="54">
        <f t="shared" si="0"/>
        <v>437.5</v>
      </c>
      <c r="H18" s="54">
        <f t="shared" si="1"/>
        <v>9187.5</v>
      </c>
      <c r="I18" s="68"/>
      <c r="J18" s="69"/>
      <c r="K18" s="69"/>
      <c r="L18" s="69"/>
    </row>
    <row r="19" s="19" customFormat="1" ht="30" spans="1:12">
      <c r="A19" s="8" t="s">
        <v>53</v>
      </c>
      <c r="B19" s="51" t="s">
        <v>48</v>
      </c>
      <c r="C19" s="10" t="s">
        <v>31</v>
      </c>
      <c r="D19" s="52" t="s">
        <v>54</v>
      </c>
      <c r="E19" s="55"/>
      <c r="F19" s="56">
        <f t="shared" si="2"/>
        <v>8750</v>
      </c>
      <c r="G19" s="54">
        <f t="shared" si="0"/>
        <v>437.5</v>
      </c>
      <c r="H19" s="54">
        <f t="shared" si="1"/>
        <v>9187.5</v>
      </c>
      <c r="I19" s="68"/>
      <c r="J19" s="69"/>
      <c r="K19" s="69"/>
      <c r="L19" s="69"/>
    </row>
    <row r="20" s="19" customFormat="1" ht="30" spans="1:12">
      <c r="A20" s="8" t="s">
        <v>53</v>
      </c>
      <c r="B20" s="51" t="s">
        <v>49</v>
      </c>
      <c r="C20" s="10" t="s">
        <v>31</v>
      </c>
      <c r="D20" s="52" t="s">
        <v>54</v>
      </c>
      <c r="E20" s="55"/>
      <c r="F20" s="56">
        <f t="shared" si="2"/>
        <v>8750</v>
      </c>
      <c r="G20" s="54">
        <f t="shared" si="0"/>
        <v>437.5</v>
      </c>
      <c r="H20" s="54">
        <f t="shared" si="1"/>
        <v>9187.5</v>
      </c>
      <c r="I20" s="68"/>
      <c r="J20" s="69"/>
      <c r="K20" s="69"/>
      <c r="L20" s="69"/>
    </row>
    <row r="21" s="19" customFormat="1" ht="30" spans="1:12">
      <c r="A21" s="8" t="s">
        <v>53</v>
      </c>
      <c r="B21" s="51" t="s">
        <v>50</v>
      </c>
      <c r="C21" s="10" t="s">
        <v>31</v>
      </c>
      <c r="D21" s="52" t="s">
        <v>54</v>
      </c>
      <c r="E21" s="55"/>
      <c r="F21" s="56">
        <f>SUM(F16:F16)</f>
        <v>8750</v>
      </c>
      <c r="G21" s="54">
        <f t="shared" si="0"/>
        <v>437.5</v>
      </c>
      <c r="H21" s="54">
        <f t="shared" si="1"/>
        <v>9187.5</v>
      </c>
      <c r="I21" s="68"/>
      <c r="J21" s="69"/>
      <c r="K21" s="69"/>
      <c r="L21" s="69"/>
    </row>
    <row r="22" s="19" customFormat="1" ht="20" customHeight="1" spans="1:20">
      <c r="A22" s="50" t="s">
        <v>59</v>
      </c>
      <c r="B22" s="51" t="s">
        <v>30</v>
      </c>
      <c r="C22" s="10" t="s">
        <v>31</v>
      </c>
      <c r="D22" s="52" t="s">
        <v>32</v>
      </c>
      <c r="E22" s="53" t="s">
        <v>33</v>
      </c>
      <c r="F22" s="54">
        <v>242</v>
      </c>
      <c r="G22" s="54">
        <f t="shared" si="0"/>
        <v>12.1</v>
      </c>
      <c r="H22" s="54">
        <f t="shared" si="1"/>
        <v>254.1</v>
      </c>
      <c r="I22" s="64" t="s">
        <v>60</v>
      </c>
      <c r="J22" s="65" t="s">
        <v>61</v>
      </c>
      <c r="K22" s="65" t="s">
        <v>62</v>
      </c>
      <c r="L22" s="65" t="s">
        <v>58</v>
      </c>
      <c r="M22" s="66"/>
      <c r="N22" s="66"/>
      <c r="O22" s="66"/>
      <c r="P22" s="67"/>
      <c r="Q22" s="63"/>
      <c r="R22" s="63"/>
      <c r="S22" s="63"/>
      <c r="T22" s="63"/>
    </row>
    <row r="23" s="19" customFormat="1" ht="20" customHeight="1" spans="1:20">
      <c r="A23" s="50"/>
      <c r="B23" s="51"/>
      <c r="C23" s="10"/>
      <c r="D23" s="52"/>
      <c r="E23" s="53" t="s">
        <v>38</v>
      </c>
      <c r="F23" s="54">
        <v>1083</v>
      </c>
      <c r="G23" s="54">
        <f t="shared" si="0"/>
        <v>54.15</v>
      </c>
      <c r="H23" s="54">
        <f t="shared" si="1"/>
        <v>1137.15</v>
      </c>
      <c r="I23" s="68"/>
      <c r="J23" s="69"/>
      <c r="K23" s="69"/>
      <c r="L23" s="69"/>
      <c r="M23" s="66"/>
      <c r="N23" s="66"/>
      <c r="O23" s="66"/>
      <c r="P23" s="67"/>
      <c r="Q23" s="63"/>
      <c r="R23" s="63"/>
      <c r="S23" s="63"/>
      <c r="T23" s="63"/>
    </row>
    <row r="24" s="19" customFormat="1" ht="20" customHeight="1" spans="1:20">
      <c r="A24" s="50"/>
      <c r="B24" s="51"/>
      <c r="C24" s="10"/>
      <c r="D24" s="52"/>
      <c r="E24" s="53" t="s">
        <v>39</v>
      </c>
      <c r="F24" s="54">
        <v>1612</v>
      </c>
      <c r="G24" s="54">
        <f t="shared" si="0"/>
        <v>80.6</v>
      </c>
      <c r="H24" s="54">
        <f t="shared" si="1"/>
        <v>1692.6</v>
      </c>
      <c r="I24" s="68"/>
      <c r="J24" s="69"/>
      <c r="K24" s="69"/>
      <c r="L24" s="69"/>
      <c r="M24" s="66"/>
      <c r="N24" s="66"/>
      <c r="O24" s="66"/>
      <c r="P24" s="67"/>
      <c r="Q24" s="63"/>
      <c r="R24" s="63"/>
      <c r="S24" s="63"/>
      <c r="T24" s="63"/>
    </row>
    <row r="25" s="19" customFormat="1" ht="20" customHeight="1" spans="1:20">
      <c r="A25" s="50"/>
      <c r="B25" s="51"/>
      <c r="C25" s="10"/>
      <c r="D25" s="52"/>
      <c r="E25" s="53" t="s">
        <v>40</v>
      </c>
      <c r="F25" s="54">
        <v>1117</v>
      </c>
      <c r="G25" s="54">
        <f t="shared" si="0"/>
        <v>55.85</v>
      </c>
      <c r="H25" s="54">
        <f t="shared" si="1"/>
        <v>1172.85</v>
      </c>
      <c r="I25" s="68"/>
      <c r="J25" s="69"/>
      <c r="K25" s="69"/>
      <c r="L25" s="69"/>
      <c r="M25" s="66"/>
      <c r="N25" s="66"/>
      <c r="O25" s="66"/>
      <c r="P25" s="66"/>
      <c r="Q25" s="63"/>
      <c r="R25" s="63"/>
      <c r="S25" s="63"/>
      <c r="T25" s="63"/>
    </row>
    <row r="26" s="19" customFormat="1" ht="20" customHeight="1" spans="1:20">
      <c r="A26" s="50"/>
      <c r="B26" s="51"/>
      <c r="C26" s="10"/>
      <c r="D26" s="52"/>
      <c r="E26" s="53" t="s">
        <v>41</v>
      </c>
      <c r="F26" s="54">
        <v>891</v>
      </c>
      <c r="G26" s="54">
        <f t="shared" si="0"/>
        <v>44.55</v>
      </c>
      <c r="H26" s="54">
        <f t="shared" si="1"/>
        <v>935.55</v>
      </c>
      <c r="I26" s="68"/>
      <c r="J26" s="69"/>
      <c r="K26" s="69"/>
      <c r="L26" s="69"/>
      <c r="M26" s="66"/>
      <c r="N26" s="66"/>
      <c r="O26" s="66"/>
      <c r="P26" s="66"/>
      <c r="Q26" s="63"/>
      <c r="R26" s="63"/>
      <c r="S26" s="63"/>
      <c r="T26" s="63"/>
    </row>
    <row r="27" s="19" customFormat="1" ht="20" customHeight="1" spans="1:20">
      <c r="A27" s="50"/>
      <c r="B27" s="51"/>
      <c r="C27" s="10"/>
      <c r="D27" s="52"/>
      <c r="E27" s="53" t="s">
        <v>42</v>
      </c>
      <c r="F27" s="54">
        <v>401</v>
      </c>
      <c r="G27" s="54">
        <f t="shared" si="0"/>
        <v>20.05</v>
      </c>
      <c r="H27" s="54">
        <f t="shared" si="1"/>
        <v>421.05</v>
      </c>
      <c r="I27" s="68"/>
      <c r="J27" s="69"/>
      <c r="K27" s="69"/>
      <c r="L27" s="69"/>
      <c r="M27" s="66"/>
      <c r="N27" s="66"/>
      <c r="O27" s="66"/>
      <c r="P27" s="66"/>
      <c r="Q27" s="63"/>
      <c r="R27" s="63"/>
      <c r="S27" s="63"/>
      <c r="T27" s="63"/>
    </row>
    <row r="28" s="19" customFormat="1" ht="20" customHeight="1" spans="1:20">
      <c r="A28" s="50"/>
      <c r="B28" s="51"/>
      <c r="C28" s="10"/>
      <c r="D28" s="52"/>
      <c r="E28" s="53" t="s">
        <v>43</v>
      </c>
      <c r="F28" s="54">
        <v>154</v>
      </c>
      <c r="G28" s="54">
        <f t="shared" si="0"/>
        <v>7.7</v>
      </c>
      <c r="H28" s="54">
        <f t="shared" si="1"/>
        <v>161.7</v>
      </c>
      <c r="I28" s="68"/>
      <c r="J28" s="69"/>
      <c r="K28" s="69"/>
      <c r="L28" s="69"/>
      <c r="M28" s="66"/>
      <c r="N28" s="66"/>
      <c r="O28" s="66"/>
      <c r="P28" s="66"/>
      <c r="Q28" s="63"/>
      <c r="R28" s="63"/>
      <c r="S28" s="63"/>
      <c r="T28" s="63"/>
    </row>
    <row r="29" s="19" customFormat="1" ht="30" spans="1:20">
      <c r="A29" s="8" t="s">
        <v>59</v>
      </c>
      <c r="B29" s="51" t="s">
        <v>44</v>
      </c>
      <c r="C29" s="10" t="s">
        <v>31</v>
      </c>
      <c r="D29" s="52" t="s">
        <v>32</v>
      </c>
      <c r="E29" s="55"/>
      <c r="F29" s="56">
        <f>SUM(F22:F28)</f>
        <v>5500</v>
      </c>
      <c r="G29" s="54">
        <f t="shared" si="0"/>
        <v>275</v>
      </c>
      <c r="H29" s="54">
        <f t="shared" si="1"/>
        <v>5775</v>
      </c>
      <c r="I29" s="68"/>
      <c r="J29" s="69"/>
      <c r="K29" s="69"/>
      <c r="L29" s="69"/>
      <c r="M29" s="63"/>
      <c r="N29" s="66"/>
      <c r="O29" s="63"/>
      <c r="P29" s="66"/>
      <c r="Q29" s="63"/>
      <c r="R29" s="63"/>
      <c r="S29" s="63"/>
      <c r="T29" s="63"/>
    </row>
    <row r="30" s="19" customFormat="1" ht="30" spans="1:20">
      <c r="A30" s="8" t="s">
        <v>59</v>
      </c>
      <c r="B30" s="51" t="s">
        <v>45</v>
      </c>
      <c r="C30" s="10" t="s">
        <v>31</v>
      </c>
      <c r="D30" s="52" t="s">
        <v>32</v>
      </c>
      <c r="E30" s="55"/>
      <c r="F30" s="56">
        <f t="shared" ref="F30:F34" si="3">SUM(F29:F29)</f>
        <v>5500</v>
      </c>
      <c r="G30" s="54">
        <f t="shared" si="0"/>
        <v>275</v>
      </c>
      <c r="H30" s="54">
        <f t="shared" si="1"/>
        <v>5775</v>
      </c>
      <c r="I30" s="68"/>
      <c r="J30" s="69"/>
      <c r="K30" s="69"/>
      <c r="L30" s="69"/>
      <c r="O30" s="63"/>
      <c r="P30" s="63"/>
      <c r="Q30" s="63"/>
      <c r="R30" s="63"/>
      <c r="S30" s="63"/>
      <c r="T30" s="63"/>
    </row>
    <row r="31" s="19" customFormat="1" ht="30" spans="1:12">
      <c r="A31" s="8" t="s">
        <v>59</v>
      </c>
      <c r="B31" s="51" t="s">
        <v>46</v>
      </c>
      <c r="C31" s="10" t="s">
        <v>31</v>
      </c>
      <c r="D31" s="52" t="s">
        <v>32</v>
      </c>
      <c r="E31" s="55"/>
      <c r="F31" s="56">
        <f t="shared" si="3"/>
        <v>5500</v>
      </c>
      <c r="G31" s="54">
        <f t="shared" si="0"/>
        <v>275</v>
      </c>
      <c r="H31" s="54">
        <f t="shared" si="1"/>
        <v>5775</v>
      </c>
      <c r="I31" s="68"/>
      <c r="J31" s="69"/>
      <c r="K31" s="69"/>
      <c r="L31" s="69"/>
    </row>
    <row r="32" s="19" customFormat="1" ht="30" spans="1:12">
      <c r="A32" s="8" t="s">
        <v>59</v>
      </c>
      <c r="B32" s="51" t="s">
        <v>47</v>
      </c>
      <c r="C32" s="10" t="s">
        <v>31</v>
      </c>
      <c r="D32" s="52" t="s">
        <v>32</v>
      </c>
      <c r="E32" s="55"/>
      <c r="F32" s="56">
        <f t="shared" si="3"/>
        <v>5500</v>
      </c>
      <c r="G32" s="54">
        <f t="shared" si="0"/>
        <v>275</v>
      </c>
      <c r="H32" s="54">
        <f t="shared" si="1"/>
        <v>5775</v>
      </c>
      <c r="I32" s="68"/>
      <c r="J32" s="69"/>
      <c r="K32" s="69"/>
      <c r="L32" s="69"/>
    </row>
    <row r="33" s="19" customFormat="1" ht="30" spans="1:12">
      <c r="A33" s="8" t="s">
        <v>59</v>
      </c>
      <c r="B33" s="51" t="s">
        <v>48</v>
      </c>
      <c r="C33" s="10" t="s">
        <v>31</v>
      </c>
      <c r="D33" s="52" t="s">
        <v>32</v>
      </c>
      <c r="E33" s="55"/>
      <c r="F33" s="56">
        <f t="shared" si="3"/>
        <v>5500</v>
      </c>
      <c r="G33" s="54">
        <f t="shared" si="0"/>
        <v>275</v>
      </c>
      <c r="H33" s="54">
        <f t="shared" si="1"/>
        <v>5775</v>
      </c>
      <c r="I33" s="68"/>
      <c r="J33" s="69"/>
      <c r="K33" s="69"/>
      <c r="L33" s="69"/>
    </row>
    <row r="34" s="19" customFormat="1" ht="30" spans="1:12">
      <c r="A34" s="8" t="s">
        <v>59</v>
      </c>
      <c r="B34" s="51" t="s">
        <v>49</v>
      </c>
      <c r="C34" s="10" t="s">
        <v>31</v>
      </c>
      <c r="D34" s="52" t="s">
        <v>32</v>
      </c>
      <c r="E34" s="55"/>
      <c r="F34" s="56">
        <f t="shared" si="3"/>
        <v>5500</v>
      </c>
      <c r="G34" s="54">
        <f t="shared" si="0"/>
        <v>275</v>
      </c>
      <c r="H34" s="54">
        <f t="shared" si="1"/>
        <v>5775</v>
      </c>
      <c r="I34" s="68"/>
      <c r="J34" s="69"/>
      <c r="K34" s="69"/>
      <c r="L34" s="69"/>
    </row>
    <row r="35" s="19" customFormat="1" ht="30" spans="1:12">
      <c r="A35" s="8" t="s">
        <v>59</v>
      </c>
      <c r="B35" s="51" t="s">
        <v>50</v>
      </c>
      <c r="C35" s="10" t="s">
        <v>31</v>
      </c>
      <c r="D35" s="52" t="s">
        <v>32</v>
      </c>
      <c r="E35" s="55"/>
      <c r="F35" s="56">
        <f>SUM(F30:F30)</f>
        <v>5500</v>
      </c>
      <c r="G35" s="54">
        <f t="shared" si="0"/>
        <v>275</v>
      </c>
      <c r="H35" s="54">
        <f t="shared" si="1"/>
        <v>5775</v>
      </c>
      <c r="I35" s="68"/>
      <c r="J35" s="69"/>
      <c r="K35" s="69"/>
      <c r="L35" s="69"/>
    </row>
    <row r="36" s="19" customFormat="1" ht="15" spans="1:12">
      <c r="A36" s="57" t="s">
        <v>51</v>
      </c>
      <c r="B36" s="58"/>
      <c r="C36" s="58"/>
      <c r="D36" s="52"/>
      <c r="E36" s="58"/>
      <c r="F36" s="10">
        <f>SUM(F8:F35)</f>
        <v>114000</v>
      </c>
      <c r="G36" s="54">
        <f t="shared" si="0"/>
        <v>5700</v>
      </c>
      <c r="H36" s="54">
        <f t="shared" si="1"/>
        <v>119700</v>
      </c>
      <c r="I36" s="71"/>
      <c r="J36" s="71"/>
      <c r="K36" s="71"/>
      <c r="L36" s="71"/>
    </row>
  </sheetData>
  <mergeCells count="20">
    <mergeCell ref="A1:L1"/>
    <mergeCell ref="A2:L2"/>
    <mergeCell ref="E3:F3"/>
    <mergeCell ref="E4:F4"/>
    <mergeCell ref="A8:A14"/>
    <mergeCell ref="A22:A28"/>
    <mergeCell ref="B8:B14"/>
    <mergeCell ref="B22:B28"/>
    <mergeCell ref="C8:C14"/>
    <mergeCell ref="C22:C28"/>
    <mergeCell ref="D8:D14"/>
    <mergeCell ref="D22:D28"/>
    <mergeCell ref="I8:I21"/>
    <mergeCell ref="I22:I35"/>
    <mergeCell ref="J8:J21"/>
    <mergeCell ref="J22:J35"/>
    <mergeCell ref="K8:K21"/>
    <mergeCell ref="K22:K35"/>
    <mergeCell ref="L8:L21"/>
    <mergeCell ref="L22:L35"/>
  </mergeCells>
  <pageMargins left="0.7" right="0.7" top="0.75" bottom="0.75" header="0.3" footer="0.3"/>
  <pageSetup paperSize="9" scale="6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opLeftCell="A6" workbookViewId="0">
      <selection activeCell="G32" sqref="G3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63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36"/>
      <c r="I5" s="59"/>
      <c r="J5" s="60"/>
      <c r="K5" s="60"/>
      <c r="L5" s="26"/>
    </row>
    <row r="6" s="19" customFormat="1" ht="45" spans="1:21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  <c r="N6"/>
      <c r="O6" s="63"/>
      <c r="P6" s="63"/>
      <c r="Q6" s="63"/>
      <c r="R6" s="63"/>
      <c r="S6" s="63"/>
      <c r="T6" s="63"/>
      <c r="U6" s="63"/>
    </row>
    <row r="7" s="19" customFormat="1" ht="28.5" spans="1:21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  <c r="O7" s="63"/>
      <c r="P7" s="63"/>
      <c r="Q7" s="63"/>
      <c r="R7" s="63"/>
      <c r="S7" s="63"/>
      <c r="T7" s="63"/>
      <c r="U7" s="63"/>
    </row>
    <row r="8" s="19" customFormat="1" ht="20" customHeight="1" spans="1:20">
      <c r="A8" s="50" t="s">
        <v>64</v>
      </c>
      <c r="B8" s="51" t="s">
        <v>30</v>
      </c>
      <c r="C8" s="10" t="s">
        <v>31</v>
      </c>
      <c r="D8" s="52" t="s">
        <v>54</v>
      </c>
      <c r="E8" s="53" t="s">
        <v>33</v>
      </c>
      <c r="F8" s="54">
        <v>528</v>
      </c>
      <c r="G8" s="54">
        <f>F8*0.05</f>
        <v>26.4</v>
      </c>
      <c r="H8" s="54">
        <f>F8+G8</f>
        <v>554.4</v>
      </c>
      <c r="I8" s="64" t="s">
        <v>55</v>
      </c>
      <c r="J8" s="65" t="s">
        <v>65</v>
      </c>
      <c r="K8" s="65" t="s">
        <v>66</v>
      </c>
      <c r="L8" s="65" t="s">
        <v>58</v>
      </c>
      <c r="M8" s="66"/>
      <c r="N8" s="66"/>
      <c r="O8" s="66"/>
      <c r="P8" s="67"/>
      <c r="Q8" s="63"/>
      <c r="R8" s="63"/>
      <c r="S8" s="63"/>
      <c r="T8" s="63"/>
    </row>
    <row r="9" s="19" customFormat="1" ht="20" customHeight="1" spans="1:20">
      <c r="A9" s="50"/>
      <c r="B9" s="51"/>
      <c r="C9" s="10"/>
      <c r="D9" s="52"/>
      <c r="E9" s="53" t="s">
        <v>38</v>
      </c>
      <c r="F9" s="54">
        <v>1863</v>
      </c>
      <c r="G9" s="54">
        <f t="shared" ref="G9:G36" si="0">F9*0.05</f>
        <v>93.15</v>
      </c>
      <c r="H9" s="54">
        <f t="shared" ref="H9:H36" si="1">F9+G9</f>
        <v>1956.15</v>
      </c>
      <c r="I9" s="68"/>
      <c r="J9" s="69"/>
      <c r="K9" s="69"/>
      <c r="L9" s="69"/>
      <c r="M9" s="66"/>
      <c r="N9" s="66"/>
      <c r="O9" s="66"/>
      <c r="P9" s="67"/>
      <c r="Q9" s="63"/>
      <c r="R9" s="63"/>
      <c r="S9" s="63"/>
      <c r="T9" s="63"/>
    </row>
    <row r="10" s="19" customFormat="1" ht="20" customHeight="1" spans="1:20">
      <c r="A10" s="50"/>
      <c r="B10" s="51"/>
      <c r="C10" s="10"/>
      <c r="D10" s="52"/>
      <c r="E10" s="53" t="s">
        <v>39</v>
      </c>
      <c r="F10" s="54">
        <v>2516</v>
      </c>
      <c r="G10" s="54">
        <f t="shared" si="0"/>
        <v>125.8</v>
      </c>
      <c r="H10" s="54">
        <f t="shared" si="1"/>
        <v>2641.8</v>
      </c>
      <c r="I10" s="68"/>
      <c r="J10" s="69"/>
      <c r="K10" s="69"/>
      <c r="L10" s="69"/>
      <c r="M10" s="66"/>
      <c r="N10" s="66"/>
      <c r="O10" s="66"/>
      <c r="P10" s="67"/>
      <c r="Q10" s="63"/>
      <c r="R10" s="63"/>
      <c r="S10" s="63"/>
      <c r="T10" s="63"/>
    </row>
    <row r="11" s="19" customFormat="1" ht="20" customHeight="1" spans="1:20">
      <c r="A11" s="50"/>
      <c r="B11" s="51"/>
      <c r="C11" s="10"/>
      <c r="D11" s="52"/>
      <c r="E11" s="53" t="s">
        <v>40</v>
      </c>
      <c r="F11" s="54">
        <v>1438</v>
      </c>
      <c r="G11" s="54">
        <f t="shared" si="0"/>
        <v>71.9</v>
      </c>
      <c r="H11" s="54">
        <f t="shared" si="1"/>
        <v>1509.9</v>
      </c>
      <c r="I11" s="68"/>
      <c r="J11" s="69"/>
      <c r="K11" s="69"/>
      <c r="L11" s="69"/>
      <c r="M11" s="66"/>
      <c r="N11" s="66"/>
      <c r="O11" s="66"/>
      <c r="P11" s="66"/>
      <c r="Q11" s="63"/>
      <c r="R11" s="63"/>
      <c r="S11" s="63"/>
      <c r="T11" s="63"/>
    </row>
    <row r="12" s="19" customFormat="1" ht="20" customHeight="1" spans="1:20">
      <c r="A12" s="50"/>
      <c r="B12" s="51"/>
      <c r="C12" s="10"/>
      <c r="D12" s="52"/>
      <c r="E12" s="53" t="s">
        <v>41</v>
      </c>
      <c r="F12" s="54">
        <v>1694</v>
      </c>
      <c r="G12" s="54">
        <f t="shared" si="0"/>
        <v>84.7</v>
      </c>
      <c r="H12" s="54">
        <f t="shared" si="1"/>
        <v>1778.7</v>
      </c>
      <c r="I12" s="68"/>
      <c r="J12" s="69"/>
      <c r="K12" s="69"/>
      <c r="L12" s="69"/>
      <c r="M12" s="66"/>
      <c r="N12" s="66"/>
      <c r="O12" s="66"/>
      <c r="P12" s="66"/>
      <c r="Q12" s="63"/>
      <c r="R12" s="63"/>
      <c r="S12" s="63"/>
      <c r="T12" s="63"/>
    </row>
    <row r="13" s="19" customFormat="1" ht="20" customHeight="1" spans="1:20">
      <c r="A13" s="50"/>
      <c r="B13" s="51"/>
      <c r="C13" s="10"/>
      <c r="D13" s="52"/>
      <c r="E13" s="53" t="s">
        <v>42</v>
      </c>
      <c r="F13" s="54">
        <v>875</v>
      </c>
      <c r="G13" s="54">
        <f t="shared" si="0"/>
        <v>43.75</v>
      </c>
      <c r="H13" s="54">
        <f t="shared" si="1"/>
        <v>918.75</v>
      </c>
      <c r="I13" s="68"/>
      <c r="J13" s="69"/>
      <c r="K13" s="69"/>
      <c r="L13" s="69"/>
      <c r="M13" s="66"/>
      <c r="N13" s="66"/>
      <c r="O13" s="66"/>
      <c r="P13" s="66"/>
      <c r="Q13" s="63"/>
      <c r="R13" s="63"/>
      <c r="S13" s="63"/>
      <c r="T13" s="63"/>
    </row>
    <row r="14" s="19" customFormat="1" ht="20" customHeight="1" spans="1:20">
      <c r="A14" s="50"/>
      <c r="B14" s="51"/>
      <c r="C14" s="10"/>
      <c r="D14" s="52"/>
      <c r="E14" s="53" t="s">
        <v>43</v>
      </c>
      <c r="F14" s="54">
        <v>336</v>
      </c>
      <c r="G14" s="54">
        <f t="shared" si="0"/>
        <v>16.8</v>
      </c>
      <c r="H14" s="54">
        <f t="shared" si="1"/>
        <v>352.8</v>
      </c>
      <c r="I14" s="68"/>
      <c r="J14" s="69"/>
      <c r="K14" s="69"/>
      <c r="L14" s="69"/>
      <c r="M14" s="66"/>
      <c r="N14" s="66"/>
      <c r="O14" s="66"/>
      <c r="P14" s="66"/>
      <c r="Q14" s="63"/>
      <c r="R14" s="63"/>
      <c r="S14" s="63"/>
      <c r="T14" s="63"/>
    </row>
    <row r="15" s="19" customFormat="1" ht="45" spans="1:20">
      <c r="A15" s="8" t="s">
        <v>64</v>
      </c>
      <c r="B15" s="51" t="s">
        <v>44</v>
      </c>
      <c r="C15" s="10" t="s">
        <v>31</v>
      </c>
      <c r="D15" s="52" t="s">
        <v>54</v>
      </c>
      <c r="E15" s="55"/>
      <c r="F15" s="56">
        <f>SUM(F8:F14)</f>
        <v>9250</v>
      </c>
      <c r="G15" s="54">
        <f t="shared" si="0"/>
        <v>462.5</v>
      </c>
      <c r="H15" s="54">
        <f t="shared" si="1"/>
        <v>9712.5</v>
      </c>
      <c r="I15" s="68"/>
      <c r="J15" s="69"/>
      <c r="K15" s="69"/>
      <c r="L15" s="69"/>
      <c r="M15" s="63"/>
      <c r="N15" s="66"/>
      <c r="O15" s="63"/>
      <c r="P15" s="66"/>
      <c r="Q15" s="63"/>
      <c r="R15" s="63"/>
      <c r="S15" s="63"/>
      <c r="T15" s="63"/>
    </row>
    <row r="16" s="19" customFormat="1" ht="45" spans="1:20">
      <c r="A16" s="8" t="s">
        <v>64</v>
      </c>
      <c r="B16" s="51" t="s">
        <v>45</v>
      </c>
      <c r="C16" s="10" t="s">
        <v>31</v>
      </c>
      <c r="D16" s="52" t="s">
        <v>54</v>
      </c>
      <c r="E16" s="55"/>
      <c r="F16" s="56">
        <f t="shared" ref="F16:F20" si="2">SUM(F15:F15)</f>
        <v>9250</v>
      </c>
      <c r="G16" s="54">
        <f t="shared" si="0"/>
        <v>462.5</v>
      </c>
      <c r="H16" s="54">
        <f t="shared" si="1"/>
        <v>9712.5</v>
      </c>
      <c r="I16" s="68"/>
      <c r="J16" s="69"/>
      <c r="K16" s="69"/>
      <c r="L16" s="69"/>
      <c r="O16" s="63"/>
      <c r="P16" s="63"/>
      <c r="Q16" s="63"/>
      <c r="R16" s="63"/>
      <c r="S16" s="63"/>
      <c r="T16" s="63"/>
    </row>
    <row r="17" s="19" customFormat="1" ht="45" spans="1:12">
      <c r="A17" s="8" t="s">
        <v>64</v>
      </c>
      <c r="B17" s="51" t="s">
        <v>46</v>
      </c>
      <c r="C17" s="10" t="s">
        <v>31</v>
      </c>
      <c r="D17" s="52" t="s">
        <v>54</v>
      </c>
      <c r="E17" s="55"/>
      <c r="F17" s="56">
        <f t="shared" si="2"/>
        <v>9250</v>
      </c>
      <c r="G17" s="54">
        <f t="shared" si="0"/>
        <v>462.5</v>
      </c>
      <c r="H17" s="54">
        <f t="shared" si="1"/>
        <v>9712.5</v>
      </c>
      <c r="I17" s="68"/>
      <c r="J17" s="69"/>
      <c r="K17" s="69"/>
      <c r="L17" s="69"/>
    </row>
    <row r="18" s="19" customFormat="1" ht="45" spans="1:12">
      <c r="A18" s="8" t="s">
        <v>64</v>
      </c>
      <c r="B18" s="51" t="s">
        <v>47</v>
      </c>
      <c r="C18" s="10" t="s">
        <v>31</v>
      </c>
      <c r="D18" s="52" t="s">
        <v>54</v>
      </c>
      <c r="E18" s="55"/>
      <c r="F18" s="56">
        <f t="shared" si="2"/>
        <v>9250</v>
      </c>
      <c r="G18" s="54">
        <f t="shared" si="0"/>
        <v>462.5</v>
      </c>
      <c r="H18" s="54">
        <f t="shared" si="1"/>
        <v>9712.5</v>
      </c>
      <c r="I18" s="68"/>
      <c r="J18" s="69"/>
      <c r="K18" s="69"/>
      <c r="L18" s="69"/>
    </row>
    <row r="19" s="19" customFormat="1" ht="45" spans="1:12">
      <c r="A19" s="8" t="s">
        <v>64</v>
      </c>
      <c r="B19" s="51" t="s">
        <v>48</v>
      </c>
      <c r="C19" s="10" t="s">
        <v>31</v>
      </c>
      <c r="D19" s="52" t="s">
        <v>54</v>
      </c>
      <c r="E19" s="55"/>
      <c r="F19" s="56">
        <f t="shared" si="2"/>
        <v>9250</v>
      </c>
      <c r="G19" s="54">
        <f t="shared" si="0"/>
        <v>462.5</v>
      </c>
      <c r="H19" s="54">
        <f t="shared" si="1"/>
        <v>9712.5</v>
      </c>
      <c r="I19" s="68"/>
      <c r="J19" s="69"/>
      <c r="K19" s="69"/>
      <c r="L19" s="69"/>
    </row>
    <row r="20" s="19" customFormat="1" ht="45" spans="1:20">
      <c r="A20" s="8" t="s">
        <v>64</v>
      </c>
      <c r="B20" s="51" t="s">
        <v>49</v>
      </c>
      <c r="C20" s="10" t="s">
        <v>31</v>
      </c>
      <c r="D20" s="52" t="s">
        <v>54</v>
      </c>
      <c r="E20" s="55"/>
      <c r="F20" s="56">
        <f t="shared" si="2"/>
        <v>9250</v>
      </c>
      <c r="G20" s="54">
        <f t="shared" si="0"/>
        <v>462.5</v>
      </c>
      <c r="H20" s="54">
        <f t="shared" si="1"/>
        <v>9712.5</v>
      </c>
      <c r="I20" s="68"/>
      <c r="J20" s="69"/>
      <c r="K20" s="69"/>
      <c r="L20" s="69"/>
      <c r="N20" s="70"/>
      <c r="O20" s="70"/>
      <c r="P20" s="70"/>
      <c r="Q20" s="70"/>
      <c r="R20" s="70"/>
      <c r="S20" s="70"/>
      <c r="T20" s="70"/>
    </row>
    <row r="21" s="19" customFormat="1" ht="45" spans="1:12">
      <c r="A21" s="8" t="s">
        <v>64</v>
      </c>
      <c r="B21" s="51" t="s">
        <v>50</v>
      </c>
      <c r="C21" s="10" t="s">
        <v>31</v>
      </c>
      <c r="D21" s="52" t="s">
        <v>54</v>
      </c>
      <c r="E21" s="55"/>
      <c r="F21" s="56">
        <f>SUM(F16:F16)</f>
        <v>9250</v>
      </c>
      <c r="G21" s="54">
        <f t="shared" si="0"/>
        <v>462.5</v>
      </c>
      <c r="H21" s="54">
        <f t="shared" si="1"/>
        <v>9712.5</v>
      </c>
      <c r="I21" s="68"/>
      <c r="J21" s="69"/>
      <c r="K21" s="69"/>
      <c r="L21" s="69"/>
    </row>
    <row r="22" s="19" customFormat="1" ht="20" customHeight="1" spans="1:20">
      <c r="A22" s="50" t="s">
        <v>67</v>
      </c>
      <c r="B22" s="51" t="s">
        <v>30</v>
      </c>
      <c r="C22" s="10" t="s">
        <v>31</v>
      </c>
      <c r="D22" s="52" t="s">
        <v>32</v>
      </c>
      <c r="E22" s="53" t="s">
        <v>33</v>
      </c>
      <c r="F22" s="54">
        <v>220</v>
      </c>
      <c r="G22" s="54">
        <f t="shared" si="0"/>
        <v>11</v>
      </c>
      <c r="H22" s="54">
        <f t="shared" si="1"/>
        <v>231</v>
      </c>
      <c r="I22" s="64" t="s">
        <v>60</v>
      </c>
      <c r="J22" s="65" t="s">
        <v>68</v>
      </c>
      <c r="K22" s="65" t="s">
        <v>69</v>
      </c>
      <c r="L22" s="65" t="s">
        <v>58</v>
      </c>
      <c r="M22" s="66"/>
      <c r="N22" s="66"/>
      <c r="O22" s="66"/>
      <c r="P22" s="67"/>
      <c r="Q22" s="63"/>
      <c r="R22" s="63"/>
      <c r="S22" s="63"/>
      <c r="T22" s="63"/>
    </row>
    <row r="23" s="19" customFormat="1" ht="20" customHeight="1" spans="1:20">
      <c r="A23" s="50"/>
      <c r="B23" s="51"/>
      <c r="C23" s="10"/>
      <c r="D23" s="52"/>
      <c r="E23" s="53" t="s">
        <v>38</v>
      </c>
      <c r="F23" s="54">
        <v>984</v>
      </c>
      <c r="G23" s="54">
        <f t="shared" si="0"/>
        <v>49.2</v>
      </c>
      <c r="H23" s="54">
        <f t="shared" si="1"/>
        <v>1033.2</v>
      </c>
      <c r="I23" s="68"/>
      <c r="J23" s="69"/>
      <c r="K23" s="69"/>
      <c r="L23" s="69"/>
      <c r="M23" s="66"/>
      <c r="N23" s="66"/>
      <c r="O23" s="66"/>
      <c r="P23" s="67"/>
      <c r="Q23" s="63"/>
      <c r="R23" s="63"/>
      <c r="S23" s="63"/>
      <c r="T23" s="63"/>
    </row>
    <row r="24" s="19" customFormat="1" ht="20" customHeight="1" spans="1:20">
      <c r="A24" s="50"/>
      <c r="B24" s="51"/>
      <c r="C24" s="10"/>
      <c r="D24" s="52"/>
      <c r="E24" s="53" t="s">
        <v>39</v>
      </c>
      <c r="F24" s="54">
        <v>2466</v>
      </c>
      <c r="G24" s="54">
        <f t="shared" si="0"/>
        <v>123.3</v>
      </c>
      <c r="H24" s="54">
        <f t="shared" si="1"/>
        <v>2589.3</v>
      </c>
      <c r="I24" s="68"/>
      <c r="J24" s="69"/>
      <c r="K24" s="69"/>
      <c r="L24" s="69"/>
      <c r="M24" s="66"/>
      <c r="N24" s="66"/>
      <c r="O24" s="66"/>
      <c r="P24" s="67"/>
      <c r="Q24" s="63"/>
      <c r="R24" s="63"/>
      <c r="S24" s="63"/>
      <c r="T24" s="63"/>
    </row>
    <row r="25" s="19" customFormat="1" ht="20" customHeight="1" spans="1:20">
      <c r="A25" s="50"/>
      <c r="B25" s="51"/>
      <c r="C25" s="10"/>
      <c r="D25" s="52"/>
      <c r="E25" s="53" t="s">
        <v>40</v>
      </c>
      <c r="F25" s="54">
        <v>1266</v>
      </c>
      <c r="G25" s="54">
        <f t="shared" si="0"/>
        <v>63.3</v>
      </c>
      <c r="H25" s="54">
        <f t="shared" si="1"/>
        <v>1329.3</v>
      </c>
      <c r="I25" s="68"/>
      <c r="J25" s="69"/>
      <c r="K25" s="69"/>
      <c r="L25" s="69"/>
      <c r="M25" s="66"/>
      <c r="N25" s="66"/>
      <c r="O25" s="66"/>
      <c r="P25" s="66"/>
      <c r="Q25" s="63"/>
      <c r="R25" s="63"/>
      <c r="S25" s="63"/>
      <c r="T25" s="63"/>
    </row>
    <row r="26" s="19" customFormat="1" ht="20" customHeight="1" spans="1:20">
      <c r="A26" s="50"/>
      <c r="B26" s="51"/>
      <c r="C26" s="10"/>
      <c r="D26" s="52"/>
      <c r="E26" s="53" t="s">
        <v>41</v>
      </c>
      <c r="F26" s="54">
        <v>810</v>
      </c>
      <c r="G26" s="54">
        <f t="shared" si="0"/>
        <v>40.5</v>
      </c>
      <c r="H26" s="54">
        <f t="shared" si="1"/>
        <v>850.5</v>
      </c>
      <c r="I26" s="68"/>
      <c r="J26" s="69"/>
      <c r="K26" s="69"/>
      <c r="L26" s="69"/>
      <c r="M26" s="66"/>
      <c r="N26" s="66"/>
      <c r="O26" s="66"/>
      <c r="P26" s="66"/>
      <c r="Q26" s="63"/>
      <c r="R26" s="63"/>
      <c r="S26" s="63"/>
      <c r="T26" s="63"/>
    </row>
    <row r="27" s="19" customFormat="1" ht="20" customHeight="1" spans="1:20">
      <c r="A27" s="50"/>
      <c r="B27" s="51"/>
      <c r="C27" s="10"/>
      <c r="D27" s="52"/>
      <c r="E27" s="53" t="s">
        <v>42</v>
      </c>
      <c r="F27" s="54">
        <v>364</v>
      </c>
      <c r="G27" s="54">
        <f t="shared" si="0"/>
        <v>18.2</v>
      </c>
      <c r="H27" s="54">
        <f t="shared" si="1"/>
        <v>382.2</v>
      </c>
      <c r="I27" s="68"/>
      <c r="J27" s="69"/>
      <c r="K27" s="69"/>
      <c r="L27" s="69"/>
      <c r="M27" s="66"/>
      <c r="N27" s="66"/>
      <c r="O27" s="66"/>
      <c r="P27" s="66"/>
      <c r="Q27" s="63"/>
      <c r="R27" s="63"/>
      <c r="S27" s="63"/>
      <c r="T27" s="63"/>
    </row>
    <row r="28" s="19" customFormat="1" ht="20" customHeight="1" spans="1:20">
      <c r="A28" s="50"/>
      <c r="B28" s="51"/>
      <c r="C28" s="10"/>
      <c r="D28" s="52"/>
      <c r="E28" s="53" t="s">
        <v>43</v>
      </c>
      <c r="F28" s="54">
        <v>140</v>
      </c>
      <c r="G28" s="54">
        <f t="shared" si="0"/>
        <v>7</v>
      </c>
      <c r="H28" s="54">
        <f t="shared" si="1"/>
        <v>147</v>
      </c>
      <c r="I28" s="68"/>
      <c r="J28" s="69"/>
      <c r="K28" s="69"/>
      <c r="L28" s="69"/>
      <c r="M28" s="66"/>
      <c r="N28" s="66"/>
      <c r="O28" s="66"/>
      <c r="P28" s="66"/>
      <c r="Q28" s="63"/>
      <c r="R28" s="63"/>
      <c r="S28" s="63"/>
      <c r="T28" s="63"/>
    </row>
    <row r="29" s="19" customFormat="1" ht="45" spans="1:20">
      <c r="A29" s="8" t="s">
        <v>67</v>
      </c>
      <c r="B29" s="51" t="s">
        <v>44</v>
      </c>
      <c r="C29" s="10" t="s">
        <v>31</v>
      </c>
      <c r="D29" s="52" t="s">
        <v>32</v>
      </c>
      <c r="E29" s="55"/>
      <c r="F29" s="56">
        <f>SUM(F22:F28)</f>
        <v>6250</v>
      </c>
      <c r="G29" s="54">
        <f t="shared" si="0"/>
        <v>312.5</v>
      </c>
      <c r="H29" s="54">
        <f t="shared" si="1"/>
        <v>6562.5</v>
      </c>
      <c r="I29" s="68"/>
      <c r="J29" s="69"/>
      <c r="K29" s="69"/>
      <c r="L29" s="69"/>
      <c r="M29" s="63"/>
      <c r="N29" s="66"/>
      <c r="O29" s="63"/>
      <c r="P29" s="66"/>
      <c r="Q29" s="63"/>
      <c r="R29" s="63"/>
      <c r="S29" s="63"/>
      <c r="T29" s="63"/>
    </row>
    <row r="30" s="19" customFormat="1" ht="45" spans="1:20">
      <c r="A30" s="8" t="s">
        <v>67</v>
      </c>
      <c r="B30" s="51" t="s">
        <v>45</v>
      </c>
      <c r="C30" s="10" t="s">
        <v>31</v>
      </c>
      <c r="D30" s="52" t="s">
        <v>32</v>
      </c>
      <c r="E30" s="55"/>
      <c r="F30" s="56">
        <f t="shared" ref="F30:F34" si="3">SUM(F29:F29)</f>
        <v>6250</v>
      </c>
      <c r="G30" s="54">
        <f t="shared" si="0"/>
        <v>312.5</v>
      </c>
      <c r="H30" s="54">
        <f t="shared" si="1"/>
        <v>6562.5</v>
      </c>
      <c r="I30" s="68"/>
      <c r="J30" s="69"/>
      <c r="K30" s="69"/>
      <c r="L30" s="69"/>
      <c r="N30" s="66"/>
      <c r="O30" s="63"/>
      <c r="P30" s="66"/>
      <c r="Q30" s="63"/>
      <c r="R30" s="63"/>
      <c r="S30" s="63"/>
      <c r="T30" s="63"/>
    </row>
    <row r="31" s="19" customFormat="1" ht="45" spans="1:12">
      <c r="A31" s="8" t="s">
        <v>67</v>
      </c>
      <c r="B31" s="51" t="s">
        <v>46</v>
      </c>
      <c r="C31" s="10" t="s">
        <v>31</v>
      </c>
      <c r="D31" s="52" t="s">
        <v>32</v>
      </c>
      <c r="E31" s="55"/>
      <c r="F31" s="56">
        <f t="shared" si="3"/>
        <v>6250</v>
      </c>
      <c r="G31" s="54">
        <f t="shared" si="0"/>
        <v>312.5</v>
      </c>
      <c r="H31" s="54">
        <f t="shared" si="1"/>
        <v>6562.5</v>
      </c>
      <c r="I31" s="68"/>
      <c r="J31" s="69"/>
      <c r="K31" s="69"/>
      <c r="L31" s="69"/>
    </row>
    <row r="32" s="19" customFormat="1" ht="45" spans="1:12">
      <c r="A32" s="8" t="s">
        <v>67</v>
      </c>
      <c r="B32" s="51" t="s">
        <v>47</v>
      </c>
      <c r="C32" s="10" t="s">
        <v>31</v>
      </c>
      <c r="D32" s="52" t="s">
        <v>32</v>
      </c>
      <c r="E32" s="55"/>
      <c r="F32" s="56">
        <f t="shared" si="3"/>
        <v>6250</v>
      </c>
      <c r="G32" s="54">
        <f t="shared" si="0"/>
        <v>312.5</v>
      </c>
      <c r="H32" s="54">
        <f t="shared" si="1"/>
        <v>6562.5</v>
      </c>
      <c r="I32" s="68"/>
      <c r="J32" s="69"/>
      <c r="K32" s="69"/>
      <c r="L32" s="69"/>
    </row>
    <row r="33" s="19" customFormat="1" ht="45" spans="1:12">
      <c r="A33" s="8" t="s">
        <v>67</v>
      </c>
      <c r="B33" s="51" t="s">
        <v>48</v>
      </c>
      <c r="C33" s="10" t="s">
        <v>31</v>
      </c>
      <c r="D33" s="52" t="s">
        <v>32</v>
      </c>
      <c r="E33" s="55"/>
      <c r="F33" s="56">
        <f t="shared" si="3"/>
        <v>6250</v>
      </c>
      <c r="G33" s="54">
        <f t="shared" si="0"/>
        <v>312.5</v>
      </c>
      <c r="H33" s="54">
        <f t="shared" si="1"/>
        <v>6562.5</v>
      </c>
      <c r="I33" s="68"/>
      <c r="J33" s="69"/>
      <c r="K33" s="69"/>
      <c r="L33" s="69"/>
    </row>
    <row r="34" s="19" customFormat="1" ht="45" spans="1:12">
      <c r="A34" s="8" t="s">
        <v>67</v>
      </c>
      <c r="B34" s="51" t="s">
        <v>49</v>
      </c>
      <c r="C34" s="10" t="s">
        <v>31</v>
      </c>
      <c r="D34" s="52" t="s">
        <v>32</v>
      </c>
      <c r="E34" s="55"/>
      <c r="F34" s="56">
        <f t="shared" si="3"/>
        <v>6250</v>
      </c>
      <c r="G34" s="54">
        <f t="shared" si="0"/>
        <v>312.5</v>
      </c>
      <c r="H34" s="54">
        <f t="shared" si="1"/>
        <v>6562.5</v>
      </c>
      <c r="I34" s="68"/>
      <c r="J34" s="69"/>
      <c r="K34" s="69"/>
      <c r="L34" s="69"/>
    </row>
    <row r="35" s="19" customFormat="1" ht="45" spans="1:12">
      <c r="A35" s="8" t="s">
        <v>67</v>
      </c>
      <c r="B35" s="51" t="s">
        <v>50</v>
      </c>
      <c r="C35" s="10" t="s">
        <v>31</v>
      </c>
      <c r="D35" s="52" t="s">
        <v>32</v>
      </c>
      <c r="E35" s="55"/>
      <c r="F35" s="56">
        <f>SUM(F30:F30)</f>
        <v>6250</v>
      </c>
      <c r="G35" s="54">
        <f t="shared" si="0"/>
        <v>312.5</v>
      </c>
      <c r="H35" s="54">
        <f t="shared" si="1"/>
        <v>6562.5</v>
      </c>
      <c r="I35" s="68"/>
      <c r="J35" s="69"/>
      <c r="K35" s="69"/>
      <c r="L35" s="69"/>
    </row>
    <row r="36" s="19" customFormat="1" ht="15" spans="1:12">
      <c r="A36" s="57" t="s">
        <v>51</v>
      </c>
      <c r="B36" s="58"/>
      <c r="C36" s="58"/>
      <c r="D36" s="52"/>
      <c r="E36" s="58"/>
      <c r="F36" s="10">
        <f>SUM(F8:F35)</f>
        <v>124000</v>
      </c>
      <c r="G36" s="54">
        <f t="shared" si="0"/>
        <v>6200</v>
      </c>
      <c r="H36" s="54">
        <f t="shared" si="1"/>
        <v>130200</v>
      </c>
      <c r="I36" s="71"/>
      <c r="J36" s="71"/>
      <c r="K36" s="71"/>
      <c r="L36" s="71"/>
    </row>
  </sheetData>
  <mergeCells count="20">
    <mergeCell ref="A1:L1"/>
    <mergeCell ref="A2:L2"/>
    <mergeCell ref="E3:F3"/>
    <mergeCell ref="E4:F4"/>
    <mergeCell ref="A8:A14"/>
    <mergeCell ref="A22:A28"/>
    <mergeCell ref="B8:B14"/>
    <mergeCell ref="B22:B28"/>
    <mergeCell ref="C8:C14"/>
    <mergeCell ref="C22:C28"/>
    <mergeCell ref="D8:D14"/>
    <mergeCell ref="D22:D28"/>
    <mergeCell ref="I8:I21"/>
    <mergeCell ref="I22:I35"/>
    <mergeCell ref="J8:J21"/>
    <mergeCell ref="J22:J35"/>
    <mergeCell ref="K8:K21"/>
    <mergeCell ref="K22:K35"/>
    <mergeCell ref="L8:L21"/>
    <mergeCell ref="L22:L35"/>
  </mergeCells>
  <pageMargins left="0.75" right="0.75" top="1" bottom="1" header="0.5" footer="0.5"/>
  <pageSetup paperSize="9" scale="6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topLeftCell="A54" workbookViewId="0">
      <selection activeCell="A79" sqref="A79"/>
    </sheetView>
  </sheetViews>
  <sheetFormatPr defaultColWidth="9" defaultRowHeight="13.5" outlineLevelCol="2"/>
  <cols>
    <col min="1" max="1" width="24.875" customWidth="1"/>
    <col min="2" max="2" width="20.625" customWidth="1"/>
    <col min="3" max="3" width="28.6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70</v>
      </c>
      <c r="B2" s="6" t="s">
        <v>71</v>
      </c>
      <c r="C2" s="7"/>
    </row>
    <row r="3" s="1" customFormat="1" ht="44" customHeight="1" spans="1:3">
      <c r="A3" s="5" t="s">
        <v>72</v>
      </c>
      <c r="B3" s="8" t="s">
        <v>29</v>
      </c>
      <c r="C3" s="9"/>
    </row>
    <row r="4" s="1" customFormat="1" ht="17" customHeight="1" spans="1:3">
      <c r="A4" s="5" t="s">
        <v>73</v>
      </c>
      <c r="B4" s="10" t="s">
        <v>31</v>
      </c>
      <c r="C4" s="9"/>
    </row>
    <row r="5" s="1" customFormat="1" ht="108" customHeight="1" spans="1:3">
      <c r="A5" s="5" t="s">
        <v>74</v>
      </c>
      <c r="B5" s="11" t="s">
        <v>75</v>
      </c>
      <c r="C5" s="12" t="s">
        <v>76</v>
      </c>
    </row>
    <row r="6" s="1" customFormat="1" ht="14.25" spans="1:3">
      <c r="A6" s="5" t="s">
        <v>77</v>
      </c>
      <c r="B6" s="13" t="s">
        <v>78</v>
      </c>
      <c r="C6" s="14" t="s">
        <v>34</v>
      </c>
    </row>
    <row r="7" s="1" customFormat="1" ht="123" customHeight="1" spans="1:3">
      <c r="A7" s="5" t="s">
        <v>79</v>
      </c>
      <c r="B7" s="13"/>
      <c r="C7" s="14"/>
    </row>
    <row r="8" s="1" customFormat="1" ht="14.25" spans="1:3">
      <c r="A8" s="5" t="s">
        <v>80</v>
      </c>
      <c r="B8" s="15" t="s">
        <v>37</v>
      </c>
      <c r="C8" s="16" t="s">
        <v>81</v>
      </c>
    </row>
    <row r="9" s="1" customFormat="1" ht="14.25" spans="1:3">
      <c r="A9" s="5" t="s">
        <v>82</v>
      </c>
      <c r="B9" s="17" t="s">
        <v>83</v>
      </c>
      <c r="C9" s="9" t="s">
        <v>84</v>
      </c>
    </row>
    <row r="10" s="1" customFormat="1" ht="14.25" spans="1:3">
      <c r="A10" s="5" t="s">
        <v>85</v>
      </c>
      <c r="B10" s="17" t="s">
        <v>86</v>
      </c>
      <c r="C10" s="9"/>
    </row>
    <row r="11" s="1" customFormat="1" ht="14.25" spans="1:3">
      <c r="A11" s="5" t="s">
        <v>87</v>
      </c>
      <c r="B11" s="17"/>
      <c r="C11" s="18"/>
    </row>
    <row r="12" customFormat="1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70</v>
      </c>
      <c r="B14" s="6" t="s">
        <v>88</v>
      </c>
      <c r="C14" s="7"/>
    </row>
    <row r="15" s="1" customFormat="1" ht="44" customHeight="1" spans="1:3">
      <c r="A15" s="5" t="s">
        <v>72</v>
      </c>
      <c r="B15" s="8" t="s">
        <v>53</v>
      </c>
      <c r="C15" s="9"/>
    </row>
    <row r="16" s="1" customFormat="1" ht="17" customHeight="1" spans="1:3">
      <c r="A16" s="5" t="s">
        <v>73</v>
      </c>
      <c r="B16" s="10" t="s">
        <v>89</v>
      </c>
      <c r="C16" s="9"/>
    </row>
    <row r="17" s="1" customFormat="1" ht="108" customHeight="1" spans="1:3">
      <c r="A17" s="5" t="s">
        <v>74</v>
      </c>
      <c r="B17" s="11" t="s">
        <v>75</v>
      </c>
      <c r="C17" s="12" t="s">
        <v>76</v>
      </c>
    </row>
    <row r="18" s="1" customFormat="1" ht="14.25" spans="1:3">
      <c r="A18" s="5" t="s">
        <v>77</v>
      </c>
      <c r="B18" s="13" t="s">
        <v>78</v>
      </c>
      <c r="C18" s="14" t="s">
        <v>55</v>
      </c>
    </row>
    <row r="19" s="1" customFormat="1" ht="123" customHeight="1" spans="1:3">
      <c r="A19" s="5" t="s">
        <v>79</v>
      </c>
      <c r="B19" s="13"/>
      <c r="C19" s="14"/>
    </row>
    <row r="20" s="1" customFormat="1" ht="14.25" spans="1:3">
      <c r="A20" s="5" t="s">
        <v>80</v>
      </c>
      <c r="B20" s="15" t="s">
        <v>58</v>
      </c>
      <c r="C20" s="16" t="s">
        <v>81</v>
      </c>
    </row>
    <row r="21" s="1" customFormat="1" ht="14.25" spans="1:3">
      <c r="A21" s="5" t="s">
        <v>82</v>
      </c>
      <c r="B21" s="17" t="s">
        <v>90</v>
      </c>
      <c r="C21" s="9" t="s">
        <v>84</v>
      </c>
    </row>
    <row r="22" s="1" customFormat="1" ht="14.25" spans="1:3">
      <c r="A22" s="5" t="s">
        <v>85</v>
      </c>
      <c r="B22" s="17" t="s">
        <v>91</v>
      </c>
      <c r="C22" s="9"/>
    </row>
    <row r="23" s="1" customFormat="1" ht="14.25" spans="1:3">
      <c r="A23" s="5" t="s">
        <v>87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70</v>
      </c>
      <c r="B26" s="6" t="s">
        <v>88</v>
      </c>
      <c r="C26" s="7"/>
    </row>
    <row r="27" s="1" customFormat="1" ht="44" customHeight="1" spans="1:3">
      <c r="A27" s="5" t="s">
        <v>72</v>
      </c>
      <c r="B27" s="8" t="s">
        <v>59</v>
      </c>
      <c r="C27" s="9"/>
    </row>
    <row r="28" s="1" customFormat="1" ht="17" customHeight="1" spans="1:3">
      <c r="A28" s="5" t="s">
        <v>73</v>
      </c>
      <c r="B28" s="10" t="s">
        <v>92</v>
      </c>
      <c r="C28" s="9"/>
    </row>
    <row r="29" s="1" customFormat="1" ht="108" customHeight="1" spans="1:3">
      <c r="A29" s="5" t="s">
        <v>74</v>
      </c>
      <c r="B29" s="11" t="s">
        <v>75</v>
      </c>
      <c r="C29" s="12" t="s">
        <v>76</v>
      </c>
    </row>
    <row r="30" s="1" customFormat="1" ht="14.25" spans="1:3">
      <c r="A30" s="5" t="s">
        <v>77</v>
      </c>
      <c r="B30" s="13" t="s">
        <v>78</v>
      </c>
      <c r="C30" s="14" t="s">
        <v>60</v>
      </c>
    </row>
    <row r="31" s="1" customFormat="1" ht="123" customHeight="1" spans="1:3">
      <c r="A31" s="5" t="s">
        <v>79</v>
      </c>
      <c r="B31" s="13"/>
      <c r="C31" s="14"/>
    </row>
    <row r="32" s="1" customFormat="1" ht="14.25" spans="1:3">
      <c r="A32" s="5" t="s">
        <v>80</v>
      </c>
      <c r="B32" s="15" t="s">
        <v>58</v>
      </c>
      <c r="C32" s="16" t="s">
        <v>81</v>
      </c>
    </row>
    <row r="33" s="1" customFormat="1" ht="14.25" spans="1:3">
      <c r="A33" s="5" t="s">
        <v>82</v>
      </c>
      <c r="B33" s="17" t="s">
        <v>93</v>
      </c>
      <c r="C33" s="9" t="s">
        <v>84</v>
      </c>
    </row>
    <row r="34" s="1" customFormat="1" ht="14.25" spans="1:3">
      <c r="A34" s="5" t="s">
        <v>85</v>
      </c>
      <c r="B34" s="17" t="s">
        <v>94</v>
      </c>
      <c r="C34" s="9"/>
    </row>
    <row r="35" s="1" customFormat="1" ht="14.25" spans="1:3">
      <c r="A35" s="5" t="s">
        <v>87</v>
      </c>
      <c r="B35" s="17"/>
      <c r="C35" s="18"/>
    </row>
    <row r="36" ht="14.25"/>
    <row r="37" s="1" customFormat="1" ht="56" customHeight="1" spans="1:3">
      <c r="A37" s="2"/>
      <c r="B37" s="3"/>
      <c r="C37" s="4"/>
    </row>
    <row r="38" s="1" customFormat="1" ht="40" customHeight="1" spans="1:3">
      <c r="A38" s="5" t="s">
        <v>70</v>
      </c>
      <c r="B38" s="6" t="s">
        <v>95</v>
      </c>
      <c r="C38" s="7"/>
    </row>
    <row r="39" s="1" customFormat="1" ht="44" customHeight="1" spans="1:3">
      <c r="A39" s="5" t="s">
        <v>72</v>
      </c>
      <c r="B39" s="8" t="s">
        <v>64</v>
      </c>
      <c r="C39" s="9"/>
    </row>
    <row r="40" s="1" customFormat="1" ht="17" customHeight="1" spans="1:3">
      <c r="A40" s="5" t="s">
        <v>73</v>
      </c>
      <c r="B40" s="10" t="s">
        <v>89</v>
      </c>
      <c r="C40" s="9"/>
    </row>
    <row r="41" s="1" customFormat="1" ht="108" customHeight="1" spans="1:3">
      <c r="A41" s="5" t="s">
        <v>74</v>
      </c>
      <c r="B41" s="11" t="s">
        <v>75</v>
      </c>
      <c r="C41" s="12" t="s">
        <v>76</v>
      </c>
    </row>
    <row r="42" s="1" customFormat="1" ht="14.25" spans="1:3">
      <c r="A42" s="5" t="s">
        <v>77</v>
      </c>
      <c r="B42" s="13" t="s">
        <v>78</v>
      </c>
      <c r="C42" s="14" t="s">
        <v>55</v>
      </c>
    </row>
    <row r="43" s="1" customFormat="1" ht="123" customHeight="1" spans="1:3">
      <c r="A43" s="5" t="s">
        <v>79</v>
      </c>
      <c r="B43" s="13"/>
      <c r="C43" s="14"/>
    </row>
    <row r="44" s="1" customFormat="1" ht="14.25" spans="1:3">
      <c r="A44" s="5" t="s">
        <v>80</v>
      </c>
      <c r="B44" s="15" t="s">
        <v>58</v>
      </c>
      <c r="C44" s="16" t="s">
        <v>81</v>
      </c>
    </row>
    <row r="45" s="1" customFormat="1" ht="14.25" spans="1:3">
      <c r="A45" s="5" t="s">
        <v>82</v>
      </c>
      <c r="B45" s="17" t="s">
        <v>96</v>
      </c>
      <c r="C45" s="9" t="s">
        <v>84</v>
      </c>
    </row>
    <row r="46" s="1" customFormat="1" ht="14.25" spans="1:3">
      <c r="A46" s="5" t="s">
        <v>85</v>
      </c>
      <c r="B46" s="17" t="s">
        <v>97</v>
      </c>
      <c r="C46" s="9"/>
    </row>
    <row r="47" s="1" customFormat="1" ht="14.25" spans="1:3">
      <c r="A47" s="5" t="s">
        <v>87</v>
      </c>
      <c r="B47" s="17"/>
      <c r="C47" s="18"/>
    </row>
    <row r="48" customFormat="1" ht="14.25"/>
    <row r="49" s="1" customFormat="1" ht="56" customHeight="1" spans="1:3">
      <c r="A49" s="2"/>
      <c r="B49" s="3"/>
      <c r="C49" s="4"/>
    </row>
    <row r="50" s="1" customFormat="1" ht="40" customHeight="1" spans="1:3">
      <c r="A50" s="5" t="s">
        <v>70</v>
      </c>
      <c r="B50" s="6" t="s">
        <v>95</v>
      </c>
      <c r="C50" s="7"/>
    </row>
    <row r="51" s="1" customFormat="1" ht="44" customHeight="1" spans="1:3">
      <c r="A51" s="5" t="s">
        <v>72</v>
      </c>
      <c r="B51" s="8" t="s">
        <v>67</v>
      </c>
      <c r="C51" s="9"/>
    </row>
    <row r="52" s="1" customFormat="1" ht="17" customHeight="1" spans="1:3">
      <c r="A52" s="5" t="s">
        <v>73</v>
      </c>
      <c r="B52" s="10" t="s">
        <v>92</v>
      </c>
      <c r="C52" s="9"/>
    </row>
    <row r="53" s="1" customFormat="1" ht="108" customHeight="1" spans="1:3">
      <c r="A53" s="5" t="s">
        <v>74</v>
      </c>
      <c r="B53" s="11" t="s">
        <v>75</v>
      </c>
      <c r="C53" s="12" t="s">
        <v>76</v>
      </c>
    </row>
    <row r="54" s="1" customFormat="1" ht="14.25" spans="1:3">
      <c r="A54" s="5" t="s">
        <v>77</v>
      </c>
      <c r="B54" s="13" t="s">
        <v>78</v>
      </c>
      <c r="C54" s="14" t="s">
        <v>60</v>
      </c>
    </row>
    <row r="55" s="1" customFormat="1" ht="123" customHeight="1" spans="1:3">
      <c r="A55" s="5" t="s">
        <v>79</v>
      </c>
      <c r="B55" s="13"/>
      <c r="C55" s="14"/>
    </row>
    <row r="56" s="1" customFormat="1" ht="14.25" spans="1:3">
      <c r="A56" s="5" t="s">
        <v>80</v>
      </c>
      <c r="B56" s="15" t="s">
        <v>58</v>
      </c>
      <c r="C56" s="16" t="s">
        <v>81</v>
      </c>
    </row>
    <row r="57" s="1" customFormat="1" ht="14.25" spans="1:3">
      <c r="A57" s="5" t="s">
        <v>82</v>
      </c>
      <c r="B57" s="17" t="s">
        <v>98</v>
      </c>
      <c r="C57" s="9" t="s">
        <v>84</v>
      </c>
    </row>
    <row r="58" s="1" customFormat="1" ht="14.25" spans="1:3">
      <c r="A58" s="5" t="s">
        <v>85</v>
      </c>
      <c r="B58" s="17" t="s">
        <v>99</v>
      </c>
      <c r="C58" s="9"/>
    </row>
    <row r="59" s="1" customFormat="1" ht="14.25" spans="1:3">
      <c r="A59" s="5" t="s">
        <v>87</v>
      </c>
      <c r="B59" s="17"/>
      <c r="C59" s="18"/>
    </row>
    <row r="65" spans="1:1">
      <c r="A65" s="72" t="s">
        <v>100</v>
      </c>
    </row>
    <row r="66" spans="1:1">
      <c r="A66" s="72" t="s">
        <v>101</v>
      </c>
    </row>
    <row r="67" spans="1:1">
      <c r="A67" s="72" t="s">
        <v>102</v>
      </c>
    </row>
    <row r="68" spans="1:1">
      <c r="A68" s="72" t="s">
        <v>103</v>
      </c>
    </row>
    <row r="69" spans="1:1">
      <c r="A69" s="72" t="s">
        <v>103</v>
      </c>
    </row>
    <row r="70" spans="1:1">
      <c r="A70" s="72" t="s">
        <v>104</v>
      </c>
    </row>
    <row r="71" spans="1:1">
      <c r="A71" s="72" t="s">
        <v>105</v>
      </c>
    </row>
    <row r="72" spans="1:1">
      <c r="A72" s="72" t="s">
        <v>106</v>
      </c>
    </row>
    <row r="73" spans="1:1">
      <c r="A73" s="72" t="s">
        <v>107</v>
      </c>
    </row>
    <row r="74" spans="1:1">
      <c r="A74" s="72" t="s">
        <v>108</v>
      </c>
    </row>
    <row r="75" spans="1:1">
      <c r="A75" s="72" t="s">
        <v>109</v>
      </c>
    </row>
    <row r="76" spans="1:1">
      <c r="A76" s="72" t="s">
        <v>110</v>
      </c>
    </row>
    <row r="77" spans="1:1">
      <c r="A77" s="72" t="s">
        <v>111</v>
      </c>
    </row>
    <row r="78" spans="1:1">
      <c r="A78" s="72" t="s">
        <v>112</v>
      </c>
    </row>
  </sheetData>
  <mergeCells count="20">
    <mergeCell ref="A1:C1"/>
    <mergeCell ref="A13:C13"/>
    <mergeCell ref="A25:C25"/>
    <mergeCell ref="A37:C37"/>
    <mergeCell ref="A49:C4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凯悦</vt:lpstr>
      <vt:lpstr>博豪</vt:lpstr>
      <vt:lpstr>歌迪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2025-07-14T12:20:56Z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4F597546F97C447EBCB55A1A558A4324_12</vt:lpwstr>
  </property>
</Properties>
</file>