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6A0DA732-A51C-40A2-AC41-7AFD3A50D1E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8" i="1"/>
  <c r="H27" i="1"/>
  <c r="H29" i="1"/>
  <c r="H26" i="1"/>
  <c r="G27" i="1"/>
  <c r="G28" i="1"/>
  <c r="G29" i="1"/>
  <c r="G26" i="1"/>
  <c r="F21" i="1"/>
  <c r="F12" i="1" l="1"/>
  <c r="G20" i="1" l="1"/>
  <c r="H20" i="1" s="1"/>
  <c r="G19" i="1"/>
  <c r="H19" i="1" s="1"/>
  <c r="G18" i="1"/>
  <c r="H18" i="1" s="1"/>
  <c r="G17" i="1"/>
  <c r="H17" i="1" s="1"/>
  <c r="F13" i="1"/>
  <c r="G11" i="1"/>
  <c r="H11" i="1" s="1"/>
  <c r="G10" i="1"/>
  <c r="H10" i="1" s="1"/>
  <c r="G9" i="1"/>
  <c r="H9" i="1" s="1"/>
  <c r="G8" i="1"/>
  <c r="H8" i="1" s="1"/>
  <c r="F14" i="1" l="1"/>
  <c r="F15" i="1"/>
  <c r="F22" i="1"/>
  <c r="F23" i="1" s="1"/>
  <c r="G21" i="1"/>
  <c r="H21" i="1" s="1"/>
  <c r="G12" i="1"/>
  <c r="H12" i="1" s="1"/>
  <c r="G13" i="1"/>
  <c r="H13" i="1" s="1"/>
  <c r="G15" i="1" l="1"/>
  <c r="H15" i="1"/>
  <c r="F16" i="1"/>
  <c r="G14" i="1"/>
  <c r="H14" i="1" s="1"/>
  <c r="G23" i="1"/>
  <c r="H23" i="1"/>
  <c r="F24" i="1"/>
  <c r="F25" i="1"/>
  <c r="F30" i="1"/>
  <c r="G30" i="1" s="1"/>
  <c r="G22" i="1"/>
  <c r="H22" i="1" s="1"/>
  <c r="G16" i="1" l="1"/>
  <c r="H16" i="1"/>
  <c r="G24" i="1"/>
  <c r="H24" i="1" s="1"/>
  <c r="G25" i="1"/>
  <c r="H25" i="1"/>
</calcChain>
</file>

<file path=xl/sharedStrings.xml><?xml version="1.0" encoding="utf-8"?>
<sst xmlns="http://schemas.openxmlformats.org/spreadsheetml/2006/main" count="81" uniqueCount="52">
  <si>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</si>
  <si>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</si>
  <si>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</si>
  <si>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</si>
  <si>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</si>
  <si>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</si>
  <si>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</si>
  <si>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</si>
  <si>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</si>
  <si>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</si>
  <si>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</si>
  <si>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</si>
  <si>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</si>
  <si>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</si>
  <si>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</si>
  <si>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</si>
  <si>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</si>
  <si>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</si>
  <si>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</si>
  <si>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</si>
  <si>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</si>
  <si>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</si>
  <si>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</si>
  <si>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</si>
  <si>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</si>
  <si>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</si>
  <si>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</si>
  <si>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</si>
  <si>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</si>
  <si>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</si>
  <si>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</si>
  <si>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800</t>
    <phoneticPr fontId="21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</si>
  <si>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1" type="noConversion"/>
  </si>
  <si>
    <t>白色再生环保页洗标
(component label)</t>
    <phoneticPr fontId="21" type="noConversion"/>
  </si>
  <si>
    <t>606</t>
    <phoneticPr fontId="21" type="noConversion"/>
  </si>
  <si>
    <t xml:space="preserve"> 5596-714</t>
    <phoneticPr fontId="21" type="noConversion"/>
  </si>
  <si>
    <t>5596-714</t>
    <phoneticPr fontId="21" type="noConversion"/>
  </si>
  <si>
    <t>5596-714</t>
    <phoneticPr fontId="21" type="noConversion"/>
  </si>
  <si>
    <t>XS</t>
    <phoneticPr fontId="21" type="noConversion"/>
  </si>
  <si>
    <t>S</t>
    <phoneticPr fontId="21" type="noConversion"/>
  </si>
  <si>
    <t>M</t>
    <phoneticPr fontId="21" type="noConversion"/>
  </si>
  <si>
    <t>L</t>
    <phoneticPr fontId="21" type="noConversion"/>
  </si>
  <si>
    <t>2025/7/</t>
    <phoneticPr fontId="21" type="noConversion"/>
  </si>
  <si>
    <t>606</t>
    <phoneticPr fontId="21" type="noConversion"/>
  </si>
  <si>
    <t>800</t>
    <phoneticPr fontId="21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</si>
  <si>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1" type="noConversion"/>
  </si>
  <si>
    <r>
      <t>白色再生成份页洗标1</t>
    </r>
    <r>
      <rPr>
        <b/>
        <sz val="11"/>
        <color theme="1"/>
        <rFont val="Calibri"/>
        <family val="2"/>
      </rPr>
      <t xml:space="preserve">
(component label)</t>
    </r>
    <phoneticPr fontId="21" type="noConversion"/>
  </si>
  <si>
    <t>白色再生成份页洗标2
(component label)</t>
    <phoneticPr fontId="21" type="noConversion"/>
  </si>
  <si>
    <t>白色再生成份页洗标3
(component label)</t>
    <phoneticPr fontId="21" type="noConversion"/>
  </si>
  <si>
    <t>白色再生成份页洗标1
(component label)</t>
    <phoneticPr fontId="21" type="noConversion"/>
  </si>
  <si>
    <t>白色织标BERSHKA_LABEL_WHITE_07B</t>
    <phoneticPr fontId="21" type="noConversion"/>
  </si>
  <si>
    <t>606/800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</si>
</sst>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3" xfId="0" applyFont="1" applyBorder="1">
      <alignment vertical="center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368300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30</xdr:row>
      <xdr:rowOff>94869</xdr:rowOff>
    </xdr:from>
    <xdr:to>
      <xdr:col>8</xdr:col>
      <xdr:colOff>57150</xdr:colOff>
      <xdr:row>36</xdr:row>
      <xdr:rowOff>142714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C97019E-A94A-4F63-9FBE-CA3E56CC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1740769"/>
          <a:ext cx="6381750" cy="10384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16" workbookViewId="0">
      <selection activeCell="K36" sqref="K36"/>
    </sheetView>
  </sheetViews>
  <sheetFormatPr defaultColWidth="9" defaultRowHeight="13"/>
  <cols>
    <col min="1" max="1" width="12.26953125" style="1" customWidth="1"/>
    <col min="2" max="2" width="25.08984375" style="1" customWidth="1"/>
    <col min="3" max="3" width="9" style="1" customWidth="1"/>
    <col min="4" max="8" width="9" style="1"/>
    <col min="9" max="12" width="10.7265625" style="1" customWidth="1"/>
    <col min="13" max="16384" width="9" style="1"/>
  </cols>
  <sheetData>
    <row r="1" spans="1:12" customFormat="1" ht="26">
      <c r="A1" s="54" t="s">
        <v>0</v>
      </c>
      <c r="B1" s="55"/>
      <c r="C1" s="55"/>
      <c r="D1" s="55"/>
      <c r="E1" s="55"/>
      <c r="F1" s="55"/>
      <c r="G1" s="55"/>
      <c r="H1" s="56"/>
      <c r="I1" s="55"/>
      <c r="J1" s="55"/>
      <c r="K1" s="55"/>
      <c r="L1" s="55"/>
    </row>
    <row r="2" spans="1:12" customFormat="1" ht="26">
      <c r="A2" s="54" t="s">
        <v>1</v>
      </c>
      <c r="B2" s="57"/>
      <c r="C2" s="57"/>
      <c r="D2" s="57"/>
      <c r="E2" s="57"/>
      <c r="F2" s="57"/>
      <c r="G2" s="57"/>
      <c r="H2" s="58"/>
      <c r="I2" s="57"/>
      <c r="J2" s="57"/>
      <c r="K2" s="57"/>
      <c r="L2" s="57"/>
    </row>
    <row r="3" spans="1:12" customFormat="1" ht="15">
      <c r="A3" s="2"/>
      <c r="B3" s="2"/>
      <c r="C3" s="2"/>
      <c r="D3" s="2" t="s">
        <v>2</v>
      </c>
      <c r="E3" s="59" t="s">
        <v>42</v>
      </c>
      <c r="F3" s="59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60"/>
      <c r="F4" s="61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29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49"/>
      <c r="B8" s="62" t="s">
        <v>45</v>
      </c>
      <c r="C8" s="47" t="s">
        <v>35</v>
      </c>
      <c r="D8" s="51" t="s">
        <v>34</v>
      </c>
      <c r="E8" s="22" t="s">
        <v>38</v>
      </c>
      <c r="F8" s="23">
        <v>1146</v>
      </c>
      <c r="G8" s="23">
        <f>(F8*0.05)</f>
        <v>57.300000000000004</v>
      </c>
      <c r="H8" s="23">
        <f>SUM(F8:G8)</f>
        <v>1203.3</v>
      </c>
      <c r="I8" s="74"/>
      <c r="J8" s="64"/>
      <c r="K8" s="64"/>
      <c r="L8" s="67"/>
    </row>
    <row r="9" spans="1:12" ht="19" customHeight="1">
      <c r="A9" s="50"/>
      <c r="B9" s="63"/>
      <c r="C9" s="48"/>
      <c r="D9" s="52"/>
      <c r="E9" s="22" t="s">
        <v>39</v>
      </c>
      <c r="F9" s="23">
        <v>1566</v>
      </c>
      <c r="G9" s="23">
        <f t="shared" ref="G9:G30" si="0">(F9*0.05)</f>
        <v>78.300000000000011</v>
      </c>
      <c r="H9" s="23">
        <f t="shared" ref="H9:H30" si="1">SUM(F9:G9)</f>
        <v>1644.3</v>
      </c>
      <c r="I9" s="75"/>
      <c r="J9" s="65"/>
      <c r="K9" s="65"/>
      <c r="L9" s="68"/>
    </row>
    <row r="10" spans="1:12" ht="19" customHeight="1">
      <c r="A10" s="50"/>
      <c r="B10" s="63"/>
      <c r="C10" s="48"/>
      <c r="D10" s="52"/>
      <c r="E10" s="22" t="s">
        <v>40</v>
      </c>
      <c r="F10" s="23">
        <v>1746</v>
      </c>
      <c r="G10" s="23">
        <f t="shared" si="0"/>
        <v>87.300000000000011</v>
      </c>
      <c r="H10" s="23">
        <f t="shared" si="1"/>
        <v>1833.3</v>
      </c>
      <c r="I10" s="75"/>
      <c r="J10" s="65"/>
      <c r="K10" s="65"/>
      <c r="L10" s="68"/>
    </row>
    <row r="11" spans="1:12" ht="19" customHeight="1">
      <c r="A11" s="50"/>
      <c r="B11" s="63"/>
      <c r="C11" s="48"/>
      <c r="D11" s="52"/>
      <c r="E11" s="22" t="s">
        <v>41</v>
      </c>
      <c r="F11" s="23">
        <v>1542</v>
      </c>
      <c r="G11" s="23">
        <f t="shared" si="0"/>
        <v>77.100000000000009</v>
      </c>
      <c r="H11" s="23">
        <f t="shared" si="1"/>
        <v>1619.1</v>
      </c>
      <c r="I11" s="75"/>
      <c r="J11" s="65"/>
      <c r="K11" s="65"/>
      <c r="L11" s="68"/>
    </row>
    <row r="12" spans="1:12" ht="56.15" customHeight="1">
      <c r="A12" s="37"/>
      <c r="B12" s="24" t="s">
        <v>32</v>
      </c>
      <c r="C12" s="45" t="s">
        <v>36</v>
      </c>
      <c r="D12" s="39" t="s">
        <v>34</v>
      </c>
      <c r="E12" s="27"/>
      <c r="F12" s="28">
        <f>SUM(F8:F11)</f>
        <v>6000</v>
      </c>
      <c r="G12" s="23">
        <f t="shared" si="0"/>
        <v>300</v>
      </c>
      <c r="H12" s="23">
        <f t="shared" si="1"/>
        <v>6300</v>
      </c>
      <c r="I12" s="75"/>
      <c r="J12" s="65"/>
      <c r="K12" s="65"/>
      <c r="L12" s="68"/>
    </row>
    <row r="13" spans="1:12" ht="52" customHeight="1">
      <c r="A13" s="37"/>
      <c r="B13" s="44" t="s">
        <v>46</v>
      </c>
      <c r="C13" s="41" t="s">
        <v>37</v>
      </c>
      <c r="D13" s="39" t="s">
        <v>34</v>
      </c>
      <c r="E13" s="26"/>
      <c r="F13" s="25">
        <f>SUM(F12:F12)</f>
        <v>6000</v>
      </c>
      <c r="G13" s="23">
        <f t="shared" si="0"/>
        <v>300</v>
      </c>
      <c r="H13" s="23">
        <f t="shared" si="1"/>
        <v>6300</v>
      </c>
      <c r="I13" s="75"/>
      <c r="J13" s="65"/>
      <c r="K13" s="65"/>
      <c r="L13" s="68"/>
    </row>
    <row r="14" spans="1:12" ht="52" customHeight="1">
      <c r="A14" s="37"/>
      <c r="B14" s="44" t="s">
        <v>47</v>
      </c>
      <c r="C14" s="41" t="s">
        <v>36</v>
      </c>
      <c r="D14" s="39" t="s">
        <v>43</v>
      </c>
      <c r="E14" s="26"/>
      <c r="F14" s="25">
        <f>SUM(F13:F13)</f>
        <v>6000</v>
      </c>
      <c r="G14" s="23">
        <f t="shared" ref="G14" si="2">(F14*0.05)</f>
        <v>300</v>
      </c>
      <c r="H14" s="23">
        <f t="shared" ref="H14" si="3">SUM(F14:G14)</f>
        <v>6300</v>
      </c>
      <c r="I14" s="75"/>
      <c r="J14" s="65"/>
      <c r="K14" s="65"/>
      <c r="L14" s="68"/>
    </row>
    <row r="15" spans="1:12" ht="43" customHeight="1">
      <c r="A15" s="37"/>
      <c r="B15" s="24" t="s">
        <v>48</v>
      </c>
      <c r="C15" s="41" t="s">
        <v>37</v>
      </c>
      <c r="D15" s="39" t="s">
        <v>34</v>
      </c>
      <c r="E15" s="26"/>
      <c r="F15" s="25">
        <f>SUM(F13:F13)</f>
        <v>6000</v>
      </c>
      <c r="G15" s="23">
        <f t="shared" si="0"/>
        <v>300</v>
      </c>
      <c r="H15" s="23">
        <f t="shared" si="1"/>
        <v>6300</v>
      </c>
      <c r="I15" s="75"/>
      <c r="J15" s="65"/>
      <c r="K15" s="65"/>
      <c r="L15" s="68"/>
    </row>
    <row r="16" spans="1:12" ht="43" customHeight="1">
      <c r="A16" s="42"/>
      <c r="B16" s="43" t="s">
        <v>33</v>
      </c>
      <c r="C16" s="40" t="s">
        <v>37</v>
      </c>
      <c r="D16" s="38" t="s">
        <v>34</v>
      </c>
      <c r="E16" s="26"/>
      <c r="F16" s="25">
        <f>SUM(F15:F15)</f>
        <v>6000</v>
      </c>
      <c r="G16" s="23">
        <f t="shared" ref="G16" si="4">(F16*0.05)</f>
        <v>300</v>
      </c>
      <c r="H16" s="23">
        <f t="shared" ref="H16" si="5">SUM(F16:G16)</f>
        <v>6300</v>
      </c>
      <c r="I16" s="75"/>
      <c r="J16" s="65"/>
      <c r="K16" s="65"/>
      <c r="L16" s="68"/>
    </row>
    <row r="17" spans="1:12" ht="19" customHeight="1">
      <c r="A17" s="49"/>
      <c r="B17" s="77" t="s">
        <v>28</v>
      </c>
      <c r="C17" s="47" t="s">
        <v>37</v>
      </c>
      <c r="D17" s="51" t="s">
        <v>31</v>
      </c>
      <c r="E17" s="22" t="s">
        <v>38</v>
      </c>
      <c r="F17" s="23">
        <v>1910</v>
      </c>
      <c r="G17" s="23">
        <f t="shared" si="0"/>
        <v>95.5</v>
      </c>
      <c r="H17" s="23">
        <f t="shared" si="1"/>
        <v>2005.5</v>
      </c>
      <c r="I17" s="75"/>
      <c r="J17" s="65"/>
      <c r="K17" s="65"/>
      <c r="L17" s="68"/>
    </row>
    <row r="18" spans="1:12" ht="19" customHeight="1">
      <c r="A18" s="50"/>
      <c r="B18" s="63"/>
      <c r="C18" s="48"/>
      <c r="D18" s="52"/>
      <c r="E18" s="22" t="s">
        <v>39</v>
      </c>
      <c r="F18" s="23">
        <v>2610</v>
      </c>
      <c r="G18" s="23">
        <f t="shared" si="0"/>
        <v>130.5</v>
      </c>
      <c r="H18" s="23">
        <f t="shared" si="1"/>
        <v>2740.5</v>
      </c>
      <c r="I18" s="75"/>
      <c r="J18" s="65"/>
      <c r="K18" s="65"/>
      <c r="L18" s="68"/>
    </row>
    <row r="19" spans="1:12" ht="19" customHeight="1">
      <c r="A19" s="50"/>
      <c r="B19" s="63"/>
      <c r="C19" s="48"/>
      <c r="D19" s="52"/>
      <c r="E19" s="22" t="s">
        <v>40</v>
      </c>
      <c r="F19" s="23">
        <v>2910</v>
      </c>
      <c r="G19" s="23">
        <f t="shared" si="0"/>
        <v>145.5</v>
      </c>
      <c r="H19" s="23">
        <f t="shared" si="1"/>
        <v>3055.5</v>
      </c>
      <c r="I19" s="75"/>
      <c r="J19" s="65"/>
      <c r="K19" s="65"/>
      <c r="L19" s="68"/>
    </row>
    <row r="20" spans="1:12" ht="19" customHeight="1">
      <c r="A20" s="50"/>
      <c r="B20" s="63"/>
      <c r="C20" s="48"/>
      <c r="D20" s="52"/>
      <c r="E20" s="22" t="s">
        <v>41</v>
      </c>
      <c r="F20" s="23">
        <v>2570</v>
      </c>
      <c r="G20" s="23">
        <f t="shared" si="0"/>
        <v>128.5</v>
      </c>
      <c r="H20" s="23">
        <f t="shared" si="1"/>
        <v>2698.5</v>
      </c>
      <c r="I20" s="75"/>
      <c r="J20" s="65"/>
      <c r="K20" s="65"/>
      <c r="L20" s="68"/>
    </row>
    <row r="21" spans="1:12" ht="56.15" customHeight="1">
      <c r="A21" s="37"/>
      <c r="B21" s="24" t="s">
        <v>29</v>
      </c>
      <c r="C21" s="41" t="s">
        <v>37</v>
      </c>
      <c r="D21" s="39" t="s">
        <v>31</v>
      </c>
      <c r="E21" s="27"/>
      <c r="F21" s="46">
        <f>SUM(F17:F20)</f>
        <v>10000</v>
      </c>
      <c r="G21" s="23">
        <f t="shared" si="0"/>
        <v>500</v>
      </c>
      <c r="H21" s="23">
        <f t="shared" si="1"/>
        <v>10500</v>
      </c>
      <c r="I21" s="75"/>
      <c r="J21" s="65"/>
      <c r="K21" s="65"/>
      <c r="L21" s="68"/>
    </row>
    <row r="22" spans="1:12" ht="48" customHeight="1">
      <c r="A22" s="37"/>
      <c r="B22" s="44" t="s">
        <v>49</v>
      </c>
      <c r="C22" s="41" t="s">
        <v>35</v>
      </c>
      <c r="D22" s="39" t="s">
        <v>31</v>
      </c>
      <c r="E22" s="26"/>
      <c r="F22" s="25">
        <f>SUM(F21:F21)</f>
        <v>10000</v>
      </c>
      <c r="G22" s="23">
        <f t="shared" si="0"/>
        <v>500</v>
      </c>
      <c r="H22" s="23">
        <f t="shared" si="1"/>
        <v>10500</v>
      </c>
      <c r="I22" s="75"/>
      <c r="J22" s="65"/>
      <c r="K22" s="65"/>
      <c r="L22" s="68"/>
    </row>
    <row r="23" spans="1:12" ht="53.15" customHeight="1">
      <c r="A23" s="37"/>
      <c r="B23" s="24" t="s">
        <v>47</v>
      </c>
      <c r="C23" s="41" t="s">
        <v>37</v>
      </c>
      <c r="D23" s="39" t="s">
        <v>31</v>
      </c>
      <c r="E23" s="26"/>
      <c r="F23" s="25">
        <f>SUM(F22:F22)</f>
        <v>10000</v>
      </c>
      <c r="G23" s="23">
        <f t="shared" si="0"/>
        <v>500</v>
      </c>
      <c r="H23" s="23">
        <f t="shared" si="1"/>
        <v>10500</v>
      </c>
      <c r="I23" s="75"/>
      <c r="J23" s="65"/>
      <c r="K23" s="65"/>
      <c r="L23" s="68"/>
    </row>
    <row r="24" spans="1:12" ht="53.15" customHeight="1">
      <c r="A24" s="37"/>
      <c r="B24" s="24" t="s">
        <v>48</v>
      </c>
      <c r="C24" s="41" t="s">
        <v>36</v>
      </c>
      <c r="D24" s="39" t="s">
        <v>44</v>
      </c>
      <c r="E24" s="26"/>
      <c r="F24" s="25">
        <f>SUM(F23:F23)</f>
        <v>10000</v>
      </c>
      <c r="G24" s="23">
        <f t="shared" ref="G24" si="6">(F24*0.05)</f>
        <v>500</v>
      </c>
      <c r="H24" s="23">
        <f t="shared" ref="H24" si="7">SUM(F24:G24)</f>
        <v>10500</v>
      </c>
      <c r="I24" s="75"/>
      <c r="J24" s="65"/>
      <c r="K24" s="65"/>
      <c r="L24" s="68"/>
    </row>
    <row r="25" spans="1:12" ht="53.15" customHeight="1">
      <c r="A25" s="37"/>
      <c r="B25" s="24" t="s">
        <v>33</v>
      </c>
      <c r="C25" s="41" t="s">
        <v>36</v>
      </c>
      <c r="D25" s="39" t="s">
        <v>31</v>
      </c>
      <c r="E25" s="26"/>
      <c r="F25" s="25">
        <f>SUM(F23:F23)</f>
        <v>10000</v>
      </c>
      <c r="G25" s="23">
        <f t="shared" ref="G25" si="8">(F25*0.05)</f>
        <v>500</v>
      </c>
      <c r="H25" s="23">
        <f t="shared" ref="H25" si="9">SUM(F25:G25)</f>
        <v>10500</v>
      </c>
      <c r="I25" s="75"/>
      <c r="J25" s="65"/>
      <c r="K25" s="65"/>
      <c r="L25" s="68"/>
    </row>
    <row r="26" spans="1:12" ht="19" customHeight="1">
      <c r="A26" s="72"/>
      <c r="B26" s="70" t="s">
        <v>50</v>
      </c>
      <c r="C26" s="47" t="s">
        <v>36</v>
      </c>
      <c r="D26" s="51" t="s">
        <v>51</v>
      </c>
      <c r="E26" s="22" t="s">
        <v>38</v>
      </c>
      <c r="F26" s="25">
        <v>3056</v>
      </c>
      <c r="G26" s="23">
        <f>F26*0.05</f>
        <v>152.80000000000001</v>
      </c>
      <c r="H26" s="23">
        <f>F26+G26</f>
        <v>3208.8</v>
      </c>
      <c r="I26" s="75"/>
      <c r="J26" s="65"/>
      <c r="K26" s="65"/>
      <c r="L26" s="68"/>
    </row>
    <row r="27" spans="1:12" ht="19" customHeight="1">
      <c r="A27" s="73"/>
      <c r="B27" s="71"/>
      <c r="C27" s="48"/>
      <c r="D27" s="52"/>
      <c r="E27" s="22" t="s">
        <v>39</v>
      </c>
      <c r="F27" s="25">
        <v>4176</v>
      </c>
      <c r="G27" s="23">
        <f t="shared" ref="G27:G29" si="10">F27*0.05</f>
        <v>208.8</v>
      </c>
      <c r="H27" s="23">
        <f t="shared" ref="H27:H29" si="11">F27+G27</f>
        <v>4384.8</v>
      </c>
      <c r="I27" s="75"/>
      <c r="J27" s="65"/>
      <c r="K27" s="65"/>
      <c r="L27" s="68"/>
    </row>
    <row r="28" spans="1:12" ht="19" customHeight="1">
      <c r="A28" s="73"/>
      <c r="B28" s="71"/>
      <c r="C28" s="48"/>
      <c r="D28" s="52"/>
      <c r="E28" s="22" t="s">
        <v>40</v>
      </c>
      <c r="F28" s="25">
        <v>4656</v>
      </c>
      <c r="G28" s="23">
        <f t="shared" si="10"/>
        <v>232.8</v>
      </c>
      <c r="H28" s="23">
        <f>F28+G28</f>
        <v>4888.8</v>
      </c>
      <c r="I28" s="75"/>
      <c r="J28" s="65"/>
      <c r="K28" s="65"/>
      <c r="L28" s="68"/>
    </row>
    <row r="29" spans="1:12" ht="19" customHeight="1">
      <c r="A29" s="73"/>
      <c r="B29" s="71"/>
      <c r="C29" s="48"/>
      <c r="D29" s="53"/>
      <c r="E29" s="22" t="s">
        <v>41</v>
      </c>
      <c r="F29" s="25">
        <v>4112</v>
      </c>
      <c r="G29" s="23">
        <f t="shared" si="10"/>
        <v>205.60000000000002</v>
      </c>
      <c r="H29" s="23">
        <f t="shared" si="11"/>
        <v>4317.6000000000004</v>
      </c>
      <c r="I29" s="76"/>
      <c r="J29" s="66"/>
      <c r="K29" s="66"/>
      <c r="L29" s="69"/>
    </row>
    <row r="30" spans="1:12" customFormat="1" ht="14.5">
      <c r="A30" s="29" t="s">
        <v>30</v>
      </c>
      <c r="B30" s="30"/>
      <c r="C30" s="25"/>
      <c r="D30" s="26"/>
      <c r="E30" s="30"/>
      <c r="F30" s="23">
        <f>SUM(F8:F29)</f>
        <v>112000</v>
      </c>
      <c r="G30" s="23">
        <f t="shared" si="0"/>
        <v>5600</v>
      </c>
      <c r="H30" s="23">
        <f>SUM(F30:G30)</f>
        <v>117600</v>
      </c>
      <c r="I30" s="36"/>
      <c r="J30" s="36"/>
      <c r="K30" s="36"/>
      <c r="L30" s="36"/>
    </row>
  </sheetData>
  <mergeCells count="20">
    <mergeCell ref="A26:A29"/>
    <mergeCell ref="C26:C29"/>
    <mergeCell ref="I8:I29"/>
    <mergeCell ref="B17:B20"/>
    <mergeCell ref="C17:C20"/>
    <mergeCell ref="A17:A20"/>
    <mergeCell ref="D17:D20"/>
    <mergeCell ref="D26:D29"/>
    <mergeCell ref="A1:L1"/>
    <mergeCell ref="A2:L2"/>
    <mergeCell ref="E3:F3"/>
    <mergeCell ref="E4:F4"/>
    <mergeCell ref="C8:C11"/>
    <mergeCell ref="D8:D11"/>
    <mergeCell ref="B8:B11"/>
    <mergeCell ref="A8:A11"/>
    <mergeCell ref="J8:J29"/>
    <mergeCell ref="K8:K29"/>
    <mergeCell ref="L8:L29"/>
    <mergeCell ref="B26:B29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2025-07-17T07:49:34Z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