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<sst xmlns="http://schemas.openxmlformats.org/spreadsheetml/2006/main" count="56" uniqueCount="53">
  <si>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</si>
  <si>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</si>
  <si>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</si>
  <si>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8406305563212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</si>
  <si>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</si>
  <si>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</si>
  <si>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</si>
  <si>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</si>
  <si>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</si>
  <si>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</si>
  <si>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</si>
  <si>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</si>
  <si>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</si>
  <si>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</si>
  <si>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</si>
  <si>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</si>
  <si>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</si>
  <si>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</si>
  <si>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</si>
  <si>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</si>
  <si>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</si>
  <si>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</si>
  <si>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</si>
  <si>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</si>
  <si>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</si>
  <si>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</si>
  <si>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</si>
  <si>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P25072943</t>
  </si>
  <si>
    <t>JJW-ST-003 吊粒</t>
  </si>
  <si>
    <t>S25071184</t>
  </si>
  <si>
    <t>170529/151879 款</t>
  </si>
  <si>
    <t>20.5CM</t>
  </si>
  <si>
    <t>15*37*13</t>
  </si>
  <si>
    <t>P25072940</t>
  </si>
  <si>
    <t>S25071183</t>
  </si>
  <si>
    <t>173025/170549/151887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</si>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</sst>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3" borderId="18" xfId="0" applyFont="1" applyFill="1" applyBorder="1" applyAlignment="1" applyProtection="1">
      <alignment horizontal="center" vertical="center" shrinkToFit="1"/>
    </xf>
    <xf numFmtId="0" fontId="20" fillId="0" borderId="18" xfId="0" applyFont="1" applyFill="1" applyBorder="1" applyAlignment="1" applyProtection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center" vertical="center" shrinkToFit="1"/>
    </xf>
    <xf numFmtId="0" fontId="20" fillId="0" borderId="19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K9" sqref="K9: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6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7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8"/>
    </row>
    <row r="4" ht="24" customHeight="1" spans="1:12">
      <c r="A4" s="25"/>
      <c r="B4" s="25"/>
      <c r="C4" s="26" t="s">
        <v>1</v>
      </c>
      <c r="D4" s="26"/>
      <c r="E4" s="27">
        <v>45869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0" t="s">
        <v>12</v>
      </c>
      <c r="K7" s="60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1" t="s">
        <v>23</v>
      </c>
      <c r="J8" s="62" t="s">
        <v>24</v>
      </c>
      <c r="K8" s="62" t="s">
        <v>25</v>
      </c>
      <c r="L8" s="39" t="s">
        <v>26</v>
      </c>
    </row>
    <row r="9" ht="47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7939</v>
      </c>
      <c r="G9" s="47">
        <f>+F9*0.02</f>
        <v>158.78</v>
      </c>
      <c r="H9" s="47">
        <f>+F9+G9</f>
        <v>8097.78</v>
      </c>
      <c r="I9" s="63">
        <v>1</v>
      </c>
      <c r="J9" s="64">
        <v>4.25</v>
      </c>
      <c r="K9" s="65">
        <v>4.4</v>
      </c>
      <c r="L9" s="66" t="s">
        <v>32</v>
      </c>
    </row>
    <row r="10" ht="47" customHeight="1" spans="1:12">
      <c r="A10" s="43" t="s">
        <v>33</v>
      </c>
      <c r="B10" s="44" t="s">
        <v>28</v>
      </c>
      <c r="C10" s="48" t="s">
        <v>34</v>
      </c>
      <c r="D10" s="49" t="s">
        <v>35</v>
      </c>
      <c r="E10" s="43" t="s">
        <v>31</v>
      </c>
      <c r="F10" s="46">
        <v>5440</v>
      </c>
      <c r="G10" s="47">
        <f>+F10*0.02</f>
        <v>108.8</v>
      </c>
      <c r="H10" s="47">
        <f>+F10+G10</f>
        <v>5548.8</v>
      </c>
      <c r="I10" s="67"/>
      <c r="J10" s="68"/>
      <c r="K10" s="69"/>
      <c r="L10" s="70"/>
    </row>
    <row r="11" ht="24" customHeight="1" spans="1:12">
      <c r="A11" s="43"/>
      <c r="B11" s="44"/>
      <c r="C11" s="48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8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51"/>
      <c r="B13" s="51"/>
      <c r="C13" s="48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51"/>
      <c r="B14" s="51"/>
      <c r="C14" s="48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8"/>
      <c r="D15" s="43"/>
      <c r="E15" s="43"/>
      <c r="F15" s="46"/>
      <c r="G15" s="52"/>
      <c r="H15" s="52"/>
      <c r="I15" s="52"/>
      <c r="J15" s="52"/>
      <c r="K15" s="52"/>
      <c r="L15" s="50"/>
    </row>
    <row r="16" ht="24" customHeight="1" spans="1:12">
      <c r="A16" s="43"/>
      <c r="B16" s="44"/>
      <c r="C16" s="48"/>
      <c r="D16" s="43"/>
      <c r="E16" s="43"/>
      <c r="F16" s="46"/>
      <c r="G16" s="52"/>
      <c r="H16" s="52"/>
      <c r="I16" s="52"/>
      <c r="J16" s="52"/>
      <c r="K16" s="52"/>
      <c r="L16" s="50"/>
    </row>
    <row r="17" ht="24" customHeight="1" spans="1:12">
      <c r="A17" s="46"/>
      <c r="B17" s="44"/>
      <c r="C17" s="48"/>
      <c r="D17" s="43"/>
      <c r="E17" s="43"/>
      <c r="F17" s="46"/>
      <c r="G17" s="52"/>
      <c r="H17" s="52"/>
      <c r="I17" s="52"/>
      <c r="J17" s="52"/>
      <c r="K17" s="52"/>
      <c r="L17" s="50"/>
    </row>
    <row r="18" ht="24" customHeight="1" spans="1:12">
      <c r="A18" s="46"/>
      <c r="B18" s="44"/>
      <c r="C18" s="48"/>
      <c r="D18" s="43"/>
      <c r="E18" s="43"/>
      <c r="F18" s="46"/>
      <c r="G18" s="52"/>
      <c r="H18" s="52"/>
      <c r="I18" s="52"/>
      <c r="J18" s="52"/>
      <c r="K18" s="52"/>
      <c r="L18" s="50"/>
    </row>
    <row r="19" ht="24" customHeight="1" spans="1:12">
      <c r="A19" s="46"/>
      <c r="B19" s="53"/>
      <c r="C19" s="48"/>
      <c r="D19" s="43"/>
      <c r="E19" s="43"/>
      <c r="F19" s="46"/>
      <c r="G19" s="52"/>
      <c r="H19" s="52"/>
      <c r="I19" s="52"/>
      <c r="J19" s="52"/>
      <c r="K19" s="52"/>
      <c r="L19" s="50"/>
    </row>
    <row r="20" ht="15" spans="1:12">
      <c r="A20" s="50" t="s">
        <v>36</v>
      </c>
      <c r="B20" s="50"/>
      <c r="C20" s="54"/>
      <c r="D20" s="52"/>
      <c r="E20" s="52"/>
      <c r="F20" s="55">
        <f>SUM(F9:F19)</f>
        <v>13379</v>
      </c>
      <c r="G20" s="55">
        <f>SUM(G9:G19)</f>
        <v>267.58</v>
      </c>
      <c r="H20" s="55">
        <f>SUM(H9:H19)</f>
        <v>13646.58</v>
      </c>
      <c r="I20" s="71"/>
      <c r="J20" s="71">
        <f>SUM(J9:J19)</f>
        <v>4.25</v>
      </c>
      <c r="K20" s="71">
        <f>SUM(K9:K19)</f>
        <v>4.4</v>
      </c>
      <c r="L20" s="71" t="str">
        <f>+L9</f>
        <v>15*37*13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170529/151879 款</v>
      </c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+箱单!H20</f>
        <v>13646.58</v>
      </c>
      <c r="C7" s="14"/>
    </row>
    <row r="8" s="1" customFormat="1" ht="41" customHeight="1" spans="1:3">
      <c r="A8" s="5" t="s">
        <v>47</v>
      </c>
      <c r="B8" s="12" t="str">
        <f>+箱单!L20</f>
        <v>15*37*13</v>
      </c>
      <c r="C8" s="16" t="s">
        <v>48</v>
      </c>
    </row>
    <row r="9" s="1" customFormat="1" ht="41" customHeight="1" spans="1:3">
      <c r="A9" s="5" t="s">
        <v>49</v>
      </c>
      <c r="B9" s="17">
        <f>+箱单!K20</f>
        <v>4.4</v>
      </c>
      <c r="C9" s="18" t="s">
        <v>50</v>
      </c>
    </row>
    <row r="10" s="1" customFormat="1" ht="41" customHeight="1" spans="1:3">
      <c r="A10" s="5" t="s">
        <v>51</v>
      </c>
      <c r="B10" s="10">
        <f>箱单!J20</f>
        <v>4.25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2025-07-31T09:47:30Z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