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<sst xmlns="http://schemas.openxmlformats.org/spreadsheetml/2006/main" count="56" uniqueCount="53">
  <si>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</si>
  <si>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</si>
  <si>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</si>
  <si>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SF1553059592758 铜陵力成服饰有限公司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</si>
  <si>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</si>
  <si>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</si>
  <si>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</si>
  <si>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</si>
  <si>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</si>
  <si>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</si>
  <si>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</si>
  <si>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</si>
  <si>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</si>
  <si>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</si>
  <si>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</si>
  <si>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</si>
  <si>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</si>
  <si>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</si>
  <si>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</si>
  <si>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</si>
  <si>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</si>
  <si>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</si>
  <si>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</si>
  <si>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</si>
  <si>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</si>
  <si>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</si>
  <si>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</si>
  <si>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</si>
  <si>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</si>
  <si>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</si>
  <si>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</si>
  <si>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袋装</t>
  </si>
  <si>
    <t>JJW-WL007-EF</t>
  </si>
  <si>
    <t>总计</t>
  </si>
  <si>
    <t>Factory name (工厂名称)</t>
  </si>
  <si>
    <t>（在此贴实样图片）</t>
  </si>
  <si>
    <t>PO. Number(订单号)</t>
  </si>
  <si>
    <t>SS25080026</t>
  </si>
  <si>
    <t>JUSTJEANS</t>
  </si>
  <si>
    <t>Style Code.(款号)</t>
  </si>
  <si>
    <t>170589+170592+170589</t>
  </si>
  <si>
    <t>Product Code.(产品编号)</t>
  </si>
  <si>
    <t>JJW-WL007-EF   JJW-WL003-EF（60）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</si>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</sst>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234950</xdr:rowOff>
    </xdr:from>
    <xdr:to>
      <xdr:col>1</xdr:col>
      <xdr:colOff>2585720</xdr:colOff>
      <xdr:row>1</xdr:row>
      <xdr:rowOff>854075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488950"/>
          <a:ext cx="251714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87630</xdr:colOff>
      <xdr:row>1</xdr:row>
      <xdr:rowOff>901700</xdr:rowOff>
    </xdr:from>
    <xdr:to>
      <xdr:col>1</xdr:col>
      <xdr:colOff>3497580</xdr:colOff>
      <xdr:row>1</xdr:row>
      <xdr:rowOff>1557655</xdr:rowOff>
    </xdr:to>
    <xdr:pic>
      <xdr:nvPicPr>
        <xdr:cNvPr id="2" name="图片 1" descr="9908e79226faf44f28775e6e6e0909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9785" y="1155700"/>
          <a:ext cx="3409950" cy="655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2" sqref="D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170589</v>
      </c>
      <c r="C9" s="42" t="s">
        <v>29</v>
      </c>
      <c r="D9" s="43"/>
      <c r="E9" s="44"/>
      <c r="F9" s="45">
        <v>1391</v>
      </c>
      <c r="G9" s="46">
        <f>F9*0.02</f>
        <v>27.82</v>
      </c>
      <c r="H9" s="46">
        <f>F9+G9</f>
        <v>1418.82</v>
      </c>
      <c r="I9" s="66" t="s">
        <v>30</v>
      </c>
      <c r="J9" s="67">
        <v>0.5</v>
      </c>
      <c r="K9" s="67">
        <v>0.6</v>
      </c>
      <c r="L9" s="66" t="s">
        <v>31</v>
      </c>
    </row>
    <row r="10" ht="24" customHeight="1" spans="1:12">
      <c r="A10" s="40" t="s">
        <v>28</v>
      </c>
      <c r="B10" s="41">
        <v>170592</v>
      </c>
      <c r="C10" s="42" t="s">
        <v>29</v>
      </c>
      <c r="D10" s="43"/>
      <c r="E10" s="44"/>
      <c r="F10" s="45">
        <v>2163</v>
      </c>
      <c r="G10" s="46">
        <f>F10*0.02</f>
        <v>43.26</v>
      </c>
      <c r="H10" s="46">
        <f>F10+G10</f>
        <v>2206.26</v>
      </c>
      <c r="I10" s="68"/>
      <c r="J10" s="69"/>
      <c r="K10" s="69"/>
      <c r="L10" s="68"/>
    </row>
    <row r="11" ht="24" customHeight="1" spans="1:12">
      <c r="A11" s="40" t="s">
        <v>32</v>
      </c>
      <c r="B11" s="47">
        <v>170589</v>
      </c>
      <c r="C11" s="42" t="s">
        <v>29</v>
      </c>
      <c r="D11" s="48"/>
      <c r="E11" s="44"/>
      <c r="F11" s="45">
        <v>1391</v>
      </c>
      <c r="G11" s="46">
        <f>F11*0.02</f>
        <v>27.82</v>
      </c>
      <c r="H11" s="46">
        <f>F11+G11</f>
        <v>1418.82</v>
      </c>
      <c r="I11" s="70"/>
      <c r="J11" s="71"/>
      <c r="K11" s="71"/>
      <c r="L11" s="70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33</v>
      </c>
      <c r="B28" s="60"/>
      <c r="C28" s="60"/>
      <c r="D28" s="60"/>
      <c r="E28" s="48"/>
      <c r="F28" s="61">
        <f>SUM(F9:F27)</f>
        <v>4945</v>
      </c>
      <c r="G28" s="61">
        <f>SUM(G9:G27)</f>
        <v>98.9</v>
      </c>
      <c r="H28" s="61">
        <f>SUM(H9:H27)</f>
        <v>5043.9</v>
      </c>
      <c r="I28" s="61" t="str">
        <f>I9</f>
        <v>1-1</v>
      </c>
      <c r="J28" s="73">
        <f>SUM(J9:J27)</f>
        <v>0.5</v>
      </c>
      <c r="K28" s="73">
        <f>SUM(K9:K27)</f>
        <v>0.6</v>
      </c>
      <c r="L28" s="61" t="str">
        <f>L9</f>
        <v>袋装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箱单!F28</f>
        <v>4945</v>
      </c>
      <c r="C7" s="14"/>
    </row>
    <row r="8" ht="41" customHeight="1" spans="1:3">
      <c r="A8" s="4" t="s">
        <v>47</v>
      </c>
      <c r="B8" s="11" t="str">
        <f>箱单!L9</f>
        <v>袋装</v>
      </c>
      <c r="C8" s="15" t="s">
        <v>48</v>
      </c>
    </row>
    <row r="9" ht="41" customHeight="1" spans="1:3">
      <c r="A9" s="4" t="s">
        <v>49</v>
      </c>
      <c r="B9" s="16" t="str">
        <f>箱单!K9&amp;"KG"</f>
        <v>0.6KG</v>
      </c>
      <c r="C9" s="17" t="s">
        <v>50</v>
      </c>
    </row>
    <row r="10" ht="41" customHeight="1" spans="1:3">
      <c r="A10" s="4" t="s">
        <v>51</v>
      </c>
      <c r="B10" s="13" t="str">
        <f>箱单!J9&amp;"KG"</f>
        <v>0.5KG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2025-08-06T07:33:13Z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375B3FB43B6942EEB686F5B13BC22DB4_13</vt:lpwstr>
  </property>
</Properties>
</file>