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<sst xmlns="http://schemas.openxmlformats.org/spreadsheetml/2006/main" count="56" uniqueCount="55">
  <si>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</si>
  <si>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</si>
  <si>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</si>
  <si>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8409089170512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</si>
  <si>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</si>
  <si>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</si>
  <si>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</si>
  <si>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</si>
  <si>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</si>
  <si>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</si>
  <si>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</si>
  <si>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</si>
  <si>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</si>
  <si>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</si>
  <si>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</si>
  <si>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</si>
  <si>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</si>
  <si>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</si>
  <si>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</si>
  <si>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</si>
  <si>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</si>
  <si>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</si>
  <si>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</si>
  <si>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</si>
  <si>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</si>
  <si>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</si>
  <si>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</si>
  <si>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P25080306</t>
  </si>
  <si>
    <t>JJW-ST-003 吊粒</t>
  </si>
  <si>
    <t>S25080112</t>
  </si>
  <si>
    <t>PO#1530776，152235 款，21</t>
  </si>
  <si>
    <t>20.5CM</t>
  </si>
  <si>
    <t>21*37*15</t>
  </si>
  <si>
    <t>PO#1530439，170577 款，735</t>
  </si>
  <si>
    <t>PO#1530434，170577 款，2835</t>
  </si>
  <si>
    <t>PO#1530444，170577 款，683</t>
  </si>
  <si>
    <t>PO#1530774，152235，款，231</t>
  </si>
  <si>
    <t xml:space="preserve">PO#1530422，170577 款，3098 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</si>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</sst>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4" applyNumberFormat="0" applyAlignment="0" applyProtection="0">
      <alignment vertical="center"/>
    </xf>
    <xf numFmtId="0" fontId="27" fillId="6" borderId="25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7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2" borderId="17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5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/>
    </xf>
    <xf numFmtId="0" fontId="16" fillId="0" borderId="14" xfId="0" applyFont="1" applyBorder="1" applyAlignment="1">
      <alignment vertical="center"/>
    </xf>
    <xf numFmtId="0" fontId="15" fillId="2" borderId="14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176" fontId="16" fillId="3" borderId="14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H15" sqref="H1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9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60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61"/>
    </row>
    <row r="4" ht="24" customHeight="1" spans="1:12">
      <c r="A4" s="25"/>
      <c r="B4" s="25"/>
      <c r="C4" s="26" t="s">
        <v>1</v>
      </c>
      <c r="D4" s="26"/>
      <c r="E4" s="27">
        <v>45877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6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63" t="s">
        <v>12</v>
      </c>
      <c r="K7" s="63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4" t="s">
        <v>23</v>
      </c>
      <c r="J8" s="65" t="s">
        <v>24</v>
      </c>
      <c r="K8" s="65" t="s">
        <v>25</v>
      </c>
      <c r="L8" s="39" t="s">
        <v>26</v>
      </c>
    </row>
    <row r="9" ht="39" customHeight="1" spans="1:12">
      <c r="A9" s="43" t="s">
        <v>27</v>
      </c>
      <c r="B9" s="43" t="s">
        <v>28</v>
      </c>
      <c r="C9" s="43" t="s">
        <v>29</v>
      </c>
      <c r="D9" s="44" t="s">
        <v>30</v>
      </c>
      <c r="E9" s="45" t="s">
        <v>31</v>
      </c>
      <c r="F9" s="45">
        <f>21+735+2835+683+231+3098</f>
        <v>7603</v>
      </c>
      <c r="G9" s="45">
        <v>153</v>
      </c>
      <c r="H9" s="45">
        <f>+F9+G9</f>
        <v>7756</v>
      </c>
      <c r="I9" s="45">
        <v>1</v>
      </c>
      <c r="J9" s="45">
        <v>2.28</v>
      </c>
      <c r="K9" s="45">
        <v>2.58</v>
      </c>
      <c r="L9" s="45" t="s">
        <v>32</v>
      </c>
    </row>
    <row r="10" ht="39" customHeight="1" spans="1:12">
      <c r="A10" s="46"/>
      <c r="B10" s="46"/>
      <c r="C10" s="46"/>
      <c r="D10" s="44" t="s">
        <v>33</v>
      </c>
      <c r="E10" s="47"/>
      <c r="F10" s="47"/>
      <c r="G10" s="47"/>
      <c r="H10" s="47"/>
      <c r="I10" s="47"/>
      <c r="J10" s="47"/>
      <c r="K10" s="47"/>
      <c r="L10" s="47"/>
    </row>
    <row r="11" ht="39" customHeight="1" spans="1:12">
      <c r="A11" s="46"/>
      <c r="B11" s="46"/>
      <c r="C11" s="46"/>
      <c r="D11" s="44" t="s">
        <v>34</v>
      </c>
      <c r="E11" s="47"/>
      <c r="F11" s="47"/>
      <c r="G11" s="47"/>
      <c r="H11" s="47"/>
      <c r="I11" s="47"/>
      <c r="J11" s="47"/>
      <c r="K11" s="47"/>
      <c r="L11" s="47"/>
    </row>
    <row r="12" ht="39" customHeight="1" spans="1:12">
      <c r="A12" s="46"/>
      <c r="B12" s="46"/>
      <c r="C12" s="46"/>
      <c r="D12" s="44" t="s">
        <v>35</v>
      </c>
      <c r="E12" s="47"/>
      <c r="F12" s="47"/>
      <c r="G12" s="47"/>
      <c r="H12" s="47"/>
      <c r="I12" s="47"/>
      <c r="J12" s="47"/>
      <c r="K12" s="47"/>
      <c r="L12" s="47"/>
    </row>
    <row r="13" ht="39" customHeight="1" spans="1:12">
      <c r="A13" s="46"/>
      <c r="B13" s="46"/>
      <c r="C13" s="46"/>
      <c r="D13" s="44" t="s">
        <v>36</v>
      </c>
      <c r="E13" s="47"/>
      <c r="F13" s="47"/>
      <c r="G13" s="47"/>
      <c r="H13" s="47"/>
      <c r="I13" s="47"/>
      <c r="J13" s="47"/>
      <c r="K13" s="47"/>
      <c r="L13" s="47"/>
    </row>
    <row r="14" ht="39" customHeight="1" spans="1:12">
      <c r="A14" s="48"/>
      <c r="B14" s="48"/>
      <c r="C14" s="48"/>
      <c r="D14" s="44" t="s">
        <v>37</v>
      </c>
      <c r="E14" s="49"/>
      <c r="F14" s="49"/>
      <c r="G14" s="49"/>
      <c r="H14" s="49"/>
      <c r="I14" s="49"/>
      <c r="J14" s="49"/>
      <c r="K14" s="49"/>
      <c r="L14" s="49"/>
    </row>
    <row r="15" ht="24" customHeight="1" spans="1:12">
      <c r="A15" s="50"/>
      <c r="B15" s="51"/>
      <c r="C15" s="52"/>
      <c r="D15" s="50"/>
      <c r="E15" s="50"/>
      <c r="F15" s="53"/>
      <c r="G15" s="54"/>
      <c r="H15" s="54"/>
      <c r="I15" s="54"/>
      <c r="J15" s="54"/>
      <c r="K15" s="54"/>
      <c r="L15" s="56"/>
    </row>
    <row r="16" ht="24" customHeight="1" spans="1:12">
      <c r="A16" s="50"/>
      <c r="B16" s="51"/>
      <c r="C16" s="52"/>
      <c r="D16" s="50"/>
      <c r="E16" s="50"/>
      <c r="F16" s="53"/>
      <c r="G16" s="54"/>
      <c r="H16" s="54"/>
      <c r="I16" s="54"/>
      <c r="J16" s="54"/>
      <c r="K16" s="54"/>
      <c r="L16" s="56"/>
    </row>
    <row r="17" ht="24" customHeight="1" spans="1:12">
      <c r="A17" s="53"/>
      <c r="B17" s="51"/>
      <c r="C17" s="52"/>
      <c r="D17" s="50"/>
      <c r="E17" s="50"/>
      <c r="F17" s="53"/>
      <c r="G17" s="54"/>
      <c r="H17" s="54"/>
      <c r="I17" s="54"/>
      <c r="J17" s="54"/>
      <c r="K17" s="54"/>
      <c r="L17" s="56"/>
    </row>
    <row r="18" ht="24" customHeight="1" spans="1:12">
      <c r="A18" s="53"/>
      <c r="B18" s="51"/>
      <c r="C18" s="52"/>
      <c r="D18" s="50"/>
      <c r="E18" s="50"/>
      <c r="F18" s="53"/>
      <c r="G18" s="54"/>
      <c r="H18" s="54"/>
      <c r="I18" s="54"/>
      <c r="J18" s="54"/>
      <c r="K18" s="54"/>
      <c r="L18" s="56"/>
    </row>
    <row r="19" ht="24" customHeight="1" spans="1:12">
      <c r="A19" s="53"/>
      <c r="B19" s="55"/>
      <c r="C19" s="52"/>
      <c r="D19" s="50"/>
      <c r="E19" s="50"/>
      <c r="F19" s="53"/>
      <c r="G19" s="54"/>
      <c r="H19" s="54"/>
      <c r="I19" s="54"/>
      <c r="J19" s="54"/>
      <c r="K19" s="54"/>
      <c r="L19" s="56"/>
    </row>
    <row r="20" ht="15" spans="1:12">
      <c r="A20" s="56" t="s">
        <v>38</v>
      </c>
      <c r="B20" s="56"/>
      <c r="C20" s="57"/>
      <c r="D20" s="54"/>
      <c r="E20" s="54"/>
      <c r="F20" s="58">
        <f>SUM(F9:F19)</f>
        <v>7603</v>
      </c>
      <c r="G20" s="58">
        <f>SUM(G9:G19)</f>
        <v>153</v>
      </c>
      <c r="H20" s="58">
        <f>SUM(H9:H19)</f>
        <v>7756</v>
      </c>
      <c r="I20" s="66"/>
      <c r="J20" s="66">
        <f>SUM(J9:J19)</f>
        <v>2.28</v>
      </c>
      <c r="K20" s="66">
        <f>SUM(K9:K19)</f>
        <v>2.58</v>
      </c>
      <c r="L20" s="66" t="str">
        <f>+L9</f>
        <v>21*37*15</v>
      </c>
    </row>
  </sheetData>
  <mergeCells count="16">
    <mergeCell ref="C4:D4"/>
    <mergeCell ref="E4:L4"/>
    <mergeCell ref="C5:D5"/>
    <mergeCell ref="E5:L5"/>
    <mergeCell ref="A9:A14"/>
    <mergeCell ref="B9:B14"/>
    <mergeCell ref="C9:C14"/>
    <mergeCell ref="E9:E14"/>
    <mergeCell ref="F9:F14"/>
    <mergeCell ref="G9:G14"/>
    <mergeCell ref="H9:H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39</v>
      </c>
      <c r="B2" s="6"/>
      <c r="C2" s="7"/>
    </row>
    <row r="3" s="1" customFormat="1" ht="41" customHeight="1" spans="1:3">
      <c r="A3" s="5" t="s">
        <v>40</v>
      </c>
      <c r="B3" s="8" t="s">
        <v>41</v>
      </c>
      <c r="C3" s="9" t="s">
        <v>42</v>
      </c>
    </row>
    <row r="4" s="1" customFormat="1" ht="41" customHeight="1" spans="1:3">
      <c r="A4" s="5" t="s">
        <v>43</v>
      </c>
      <c r="B4" s="10" t="str">
        <f>+箱单!D9</f>
        <v>PO#1530776，152235 款，21</v>
      </c>
      <c r="C4" s="11"/>
    </row>
    <row r="5" s="1" customFormat="1" ht="41" customHeight="1" spans="1:3">
      <c r="A5" s="5" t="s">
        <v>44</v>
      </c>
      <c r="B5" s="12" t="str">
        <f>+箱单!B9</f>
        <v>JJW-ST-003 吊粒</v>
      </c>
      <c r="C5" s="13" t="s">
        <v>45</v>
      </c>
    </row>
    <row r="6" s="1" customFormat="1" ht="41" customHeight="1" spans="1:3">
      <c r="A6" s="5" t="s">
        <v>46</v>
      </c>
      <c r="B6" s="10" t="s">
        <v>47</v>
      </c>
      <c r="C6" s="14" t="str">
        <f>[1]箱单!I7</f>
        <v>1/1</v>
      </c>
    </row>
    <row r="7" s="1" customFormat="1" ht="41" customHeight="1" spans="1:3">
      <c r="A7" s="5" t="s">
        <v>48</v>
      </c>
      <c r="B7" s="15">
        <f>+箱单!H20</f>
        <v>7756</v>
      </c>
      <c r="C7" s="14"/>
    </row>
    <row r="8" s="1" customFormat="1" ht="41" customHeight="1" spans="1:3">
      <c r="A8" s="5" t="s">
        <v>49</v>
      </c>
      <c r="B8" s="12" t="str">
        <f>+箱单!L20</f>
        <v>21*37*15</v>
      </c>
      <c r="C8" s="16" t="s">
        <v>50</v>
      </c>
    </row>
    <row r="9" s="1" customFormat="1" ht="41" customHeight="1" spans="1:3">
      <c r="A9" s="5" t="s">
        <v>51</v>
      </c>
      <c r="B9" s="17">
        <f>+箱单!K20</f>
        <v>2.58</v>
      </c>
      <c r="C9" s="18" t="s">
        <v>52</v>
      </c>
    </row>
    <row r="10" s="1" customFormat="1" ht="41" customHeight="1" spans="1:3">
      <c r="A10" s="5" t="s">
        <v>53</v>
      </c>
      <c r="B10" s="10">
        <f>箱单!J20</f>
        <v>2.28</v>
      </c>
      <c r="C10" s="18"/>
    </row>
    <row r="11" s="1" customFormat="1" ht="41" customHeight="1" spans="1:3">
      <c r="A11" s="5" t="s">
        <v>54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2025-08-09T02:43:48Z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