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3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<sst xmlns="http://schemas.openxmlformats.org/spreadsheetml/2006/main" count="56" uniqueCount="51">
  <si>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</si>
  <si>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</si>
  <si>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邮政快递单号:</t>
  </si>
  <si>
    <t>8410478752912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</si>
  <si>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</si>
  <si>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</si>
  <si>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</si>
  <si>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</si>
  <si>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</si>
  <si>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</si>
  <si>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</si>
  <si>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</si>
  <si>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</si>
  <si>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</si>
  <si>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</si>
  <si>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</si>
  <si>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</si>
  <si>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</si>
  <si>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</si>
  <si>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</si>
  <si>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</si>
  <si>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</si>
  <si>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</si>
  <si>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</si>
  <si>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</si>
  <si>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</si>
  <si>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</si>
  <si>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P25080804</t>
  </si>
  <si>
    <t>JJW-ST-003 吊粒</t>
  </si>
  <si>
    <t>S25080343</t>
  </si>
  <si>
    <t xml:space="preserve">P25080804，170769 款
</t>
  </si>
  <si>
    <t>20.5CM</t>
  </si>
  <si>
    <t>15*37*13</t>
  </si>
  <si>
    <t>P25080804，151869 款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</si>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</sst>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3" applyNumberFormat="0" applyAlignment="0" applyProtection="0">
      <alignment vertical="center"/>
    </xf>
    <xf numFmtId="0" fontId="30" fillId="6" borderId="24" applyNumberFormat="0" applyAlignment="0" applyProtection="0">
      <alignment vertical="center"/>
    </xf>
    <xf numFmtId="0" fontId="31" fillId="6" borderId="23" applyNumberFormat="0" applyAlignment="0" applyProtection="0">
      <alignment vertical="center"/>
    </xf>
    <xf numFmtId="0" fontId="32" fillId="7" borderId="25" applyNumberFormat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left" vertical="center"/>
    </xf>
    <xf numFmtId="176" fontId="16" fillId="0" borderId="14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20" fillId="0" borderId="14" xfId="0" applyFont="1" applyFill="1" applyBorder="1" applyAlignment="1">
      <alignment horizontal="left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0" fillId="0" borderId="14" xfId="0" applyFont="1" applyFill="1" applyBorder="1" applyAlignment="1">
      <alignment vertical="center" wrapText="1"/>
    </xf>
    <xf numFmtId="176" fontId="19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9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workbookViewId="0">
      <selection activeCell="D10" sqref="D10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8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59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0"/>
    </row>
    <row r="4" ht="24" customHeight="1" spans="1:12">
      <c r="A4" s="26"/>
      <c r="B4" s="26"/>
      <c r="C4" s="27" t="s">
        <v>1</v>
      </c>
      <c r="D4" s="27"/>
      <c r="E4" s="28">
        <v>45881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1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2" t="s">
        <v>12</v>
      </c>
      <c r="K7" s="62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3" t="s">
        <v>23</v>
      </c>
      <c r="J8" s="64" t="s">
        <v>24</v>
      </c>
      <c r="K8" s="64" t="s">
        <v>25</v>
      </c>
      <c r="L8" s="40" t="s">
        <v>26</v>
      </c>
    </row>
    <row r="9" s="19" customFormat="1" ht="55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4" t="s">
        <v>31</v>
      </c>
      <c r="F9" s="48">
        <v>3200</v>
      </c>
      <c r="G9" s="49">
        <f>+F9*0.02</f>
        <v>64</v>
      </c>
      <c r="H9" s="49">
        <f>+F9+G9</f>
        <v>3264</v>
      </c>
      <c r="I9" s="65">
        <v>1</v>
      </c>
      <c r="J9" s="65">
        <v>1.15</v>
      </c>
      <c r="K9" s="65">
        <v>1.3</v>
      </c>
      <c r="L9" s="65" t="s">
        <v>32</v>
      </c>
    </row>
    <row r="10" ht="55" customHeight="1" spans="1:12">
      <c r="A10" s="44" t="s">
        <v>27</v>
      </c>
      <c r="B10" s="45" t="s">
        <v>28</v>
      </c>
      <c r="C10" s="46" t="s">
        <v>29</v>
      </c>
      <c r="D10" s="50" t="s">
        <v>33</v>
      </c>
      <c r="E10" s="44" t="s">
        <v>31</v>
      </c>
      <c r="F10" s="48">
        <v>370</v>
      </c>
      <c r="G10" s="49">
        <f>+F10*0.02</f>
        <v>7.4</v>
      </c>
      <c r="H10" s="49">
        <f>+F10+G10</f>
        <v>377.4</v>
      </c>
      <c r="I10" s="66"/>
      <c r="J10" s="66"/>
      <c r="K10" s="66"/>
      <c r="L10" s="66"/>
    </row>
    <row r="11" ht="24" customHeight="1" spans="1:12">
      <c r="A11" s="51"/>
      <c r="B11" s="45"/>
      <c r="C11" s="52"/>
      <c r="D11" s="51"/>
      <c r="E11" s="51"/>
      <c r="F11" s="48"/>
      <c r="G11" s="53"/>
      <c r="H11" s="53"/>
      <c r="I11" s="53"/>
      <c r="J11" s="53"/>
      <c r="K11" s="53"/>
      <c r="L11" s="53"/>
    </row>
    <row r="12" ht="24" customHeight="1" spans="1:12">
      <c r="A12" s="51"/>
      <c r="B12" s="45"/>
      <c r="C12" s="52"/>
      <c r="D12" s="51"/>
      <c r="E12" s="51"/>
      <c r="F12" s="48"/>
      <c r="G12" s="53"/>
      <c r="H12" s="53"/>
      <c r="I12" s="53"/>
      <c r="J12" s="53"/>
      <c r="K12" s="53"/>
      <c r="L12" s="53"/>
    </row>
    <row r="13" ht="24" customHeight="1" spans="1:12">
      <c r="A13" s="51"/>
      <c r="B13" s="45"/>
      <c r="C13" s="52"/>
      <c r="D13" s="51"/>
      <c r="E13" s="51"/>
      <c r="F13" s="48"/>
      <c r="G13" s="53"/>
      <c r="H13" s="53"/>
      <c r="I13" s="53"/>
      <c r="J13" s="53"/>
      <c r="K13" s="53"/>
      <c r="L13" s="53"/>
    </row>
    <row r="14" ht="24" customHeight="1" spans="1:12">
      <c r="A14" s="51"/>
      <c r="B14" s="45"/>
      <c r="C14" s="52"/>
      <c r="D14" s="51"/>
      <c r="E14" s="51"/>
      <c r="F14" s="48"/>
      <c r="G14" s="53"/>
      <c r="H14" s="53"/>
      <c r="I14" s="53"/>
      <c r="J14" s="53"/>
      <c r="K14" s="53"/>
      <c r="L14" s="53"/>
    </row>
    <row r="15" ht="24" customHeight="1" spans="1:12">
      <c r="A15" s="51"/>
      <c r="B15" s="45"/>
      <c r="C15" s="52"/>
      <c r="D15" s="51"/>
      <c r="E15" s="51"/>
      <c r="F15" s="48"/>
      <c r="G15" s="54"/>
      <c r="H15" s="54"/>
      <c r="I15" s="54"/>
      <c r="J15" s="54"/>
      <c r="K15" s="54"/>
      <c r="L15" s="53"/>
    </row>
    <row r="16" ht="24" customHeight="1" spans="1:12">
      <c r="A16" s="51"/>
      <c r="B16" s="45"/>
      <c r="C16" s="52"/>
      <c r="D16" s="51"/>
      <c r="E16" s="51"/>
      <c r="F16" s="48"/>
      <c r="G16" s="54"/>
      <c r="H16" s="54"/>
      <c r="I16" s="54"/>
      <c r="J16" s="54"/>
      <c r="K16" s="54"/>
      <c r="L16" s="53"/>
    </row>
    <row r="17" ht="24" customHeight="1" spans="1:12">
      <c r="A17" s="48"/>
      <c r="B17" s="45"/>
      <c r="C17" s="52"/>
      <c r="D17" s="51"/>
      <c r="E17" s="51"/>
      <c r="F17" s="48"/>
      <c r="G17" s="54"/>
      <c r="H17" s="54"/>
      <c r="I17" s="54"/>
      <c r="J17" s="54"/>
      <c r="K17" s="54"/>
      <c r="L17" s="53"/>
    </row>
    <row r="18" ht="24" customHeight="1" spans="1:12">
      <c r="A18" s="48"/>
      <c r="B18" s="45"/>
      <c r="C18" s="52"/>
      <c r="D18" s="51"/>
      <c r="E18" s="51"/>
      <c r="F18" s="48"/>
      <c r="G18" s="54"/>
      <c r="H18" s="54"/>
      <c r="I18" s="54"/>
      <c r="J18" s="54"/>
      <c r="K18" s="54"/>
      <c r="L18" s="53"/>
    </row>
    <row r="19" ht="24" customHeight="1" spans="1:12">
      <c r="A19" s="48"/>
      <c r="B19" s="55"/>
      <c r="C19" s="52"/>
      <c r="D19" s="51"/>
      <c r="E19" s="51"/>
      <c r="F19" s="48"/>
      <c r="G19" s="54"/>
      <c r="H19" s="54"/>
      <c r="I19" s="54"/>
      <c r="J19" s="54"/>
      <c r="K19" s="54"/>
      <c r="L19" s="53"/>
    </row>
    <row r="20" ht="15" spans="1:12">
      <c r="A20" s="53" t="s">
        <v>34</v>
      </c>
      <c r="B20" s="53"/>
      <c r="C20" s="56"/>
      <c r="D20" s="54"/>
      <c r="E20" s="54"/>
      <c r="F20" s="57">
        <f>SUM(F9:F19)</f>
        <v>3570</v>
      </c>
      <c r="G20" s="57">
        <f>SUM(G9:G19)</f>
        <v>71.4</v>
      </c>
      <c r="H20" s="57">
        <f>SUM(H9:H19)</f>
        <v>3641.4</v>
      </c>
      <c r="I20" s="67"/>
      <c r="J20" s="67">
        <f>SUM(J9:J19)</f>
        <v>1.15</v>
      </c>
      <c r="K20" s="67">
        <f>SUM(K9:K19)</f>
        <v>1.3</v>
      </c>
      <c r="L20" s="67" t="str">
        <f>+L9</f>
        <v>15*37*13</v>
      </c>
    </row>
  </sheetData>
  <mergeCells count="9">
    <mergeCell ref="C4:D4"/>
    <mergeCell ref="E4:L4"/>
    <mergeCell ref="C5:D5"/>
    <mergeCell ref="E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35</v>
      </c>
      <c r="B2" s="6"/>
      <c r="C2" s="7"/>
    </row>
    <row r="3" s="1" customFormat="1" ht="41" customHeight="1" spans="1:3">
      <c r="A3" s="5" t="s">
        <v>36</v>
      </c>
      <c r="B3" s="8" t="s">
        <v>37</v>
      </c>
      <c r="C3" s="9" t="s">
        <v>38</v>
      </c>
    </row>
    <row r="4" s="1" customFormat="1" ht="41" customHeight="1" spans="1:3">
      <c r="A4" s="5" t="s">
        <v>39</v>
      </c>
      <c r="B4" s="10" t="str">
        <f>+箱单!D9</f>
        <v>P25080804，170769 款
</v>
      </c>
      <c r="C4" s="11"/>
    </row>
    <row r="5" s="1" customFormat="1" ht="41" customHeight="1" spans="1:3">
      <c r="A5" s="5" t="s">
        <v>40</v>
      </c>
      <c r="B5" s="12" t="str">
        <f>+箱单!B9</f>
        <v>JJW-ST-003 吊粒</v>
      </c>
      <c r="C5" s="13" t="s">
        <v>41</v>
      </c>
    </row>
    <row r="6" s="1" customFormat="1" ht="41" customHeight="1" spans="1:3">
      <c r="A6" s="5" t="s">
        <v>42</v>
      </c>
      <c r="B6" s="10" t="s">
        <v>43</v>
      </c>
      <c r="C6" s="14" t="str">
        <f>[1]箱单!I7</f>
        <v>1/1</v>
      </c>
    </row>
    <row r="7" s="1" customFormat="1" ht="41" customHeight="1" spans="1:3">
      <c r="A7" s="5" t="s">
        <v>44</v>
      </c>
      <c r="B7" s="15">
        <f>+箱单!H20</f>
        <v>3641.4</v>
      </c>
      <c r="C7" s="14"/>
    </row>
    <row r="8" s="1" customFormat="1" ht="41" customHeight="1" spans="1:3">
      <c r="A8" s="5" t="s">
        <v>45</v>
      </c>
      <c r="B8" s="12" t="str">
        <f>+箱单!L20</f>
        <v>15*37*13</v>
      </c>
      <c r="C8" s="16" t="s">
        <v>46</v>
      </c>
    </row>
    <row r="9" s="1" customFormat="1" ht="41" customHeight="1" spans="1:3">
      <c r="A9" s="5" t="s">
        <v>47</v>
      </c>
      <c r="B9" s="17">
        <f>+箱单!K20</f>
        <v>1.3</v>
      </c>
      <c r="C9" s="18" t="s">
        <v>48</v>
      </c>
    </row>
    <row r="10" s="1" customFormat="1" ht="41" customHeight="1" spans="1:3">
      <c r="A10" s="5" t="s">
        <v>49</v>
      </c>
      <c r="B10" s="10">
        <f>箱单!J20</f>
        <v>1.15</v>
      </c>
      <c r="C10" s="18"/>
    </row>
    <row r="11" s="1" customFormat="1" ht="41" customHeight="1" spans="1:3">
      <c r="A11" s="5" t="s">
        <v>50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2025-08-13T12:16:00Z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935349D3D5A043ECAA97447EF7D8461D_13</vt:lpwstr>
  </property>
</Properties>
</file>