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B1A64D7A-E7D9-463F-8CD6-78DC13182C4A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H39" i="1" l="1"/>
  <c r="F39" i="1"/>
  <c r="F27" i="1"/>
  <c r="F26" i="1"/>
  <c r="G26" i="1" s="1"/>
  <c r="H26" i="1" s="1"/>
  <c r="F25" i="1"/>
  <c r="G25" i="1" s="1"/>
  <c r="H25" i="1" s="1"/>
  <c r="G18" i="1"/>
  <c r="H18" i="1"/>
  <c r="G19" i="1"/>
  <c r="H19" i="1" s="1"/>
  <c r="G20" i="1"/>
  <c r="H20" i="1"/>
  <c r="G21" i="1"/>
  <c r="H21" i="1"/>
  <c r="G22" i="1"/>
  <c r="H22" i="1"/>
  <c r="G23" i="1"/>
  <c r="H23" i="1" s="1"/>
  <c r="G24" i="1"/>
  <c r="H24" i="1"/>
  <c r="G27" i="1"/>
  <c r="H27" i="1" s="1"/>
  <c r="G38" i="1" l="1"/>
  <c r="H38" i="1" s="1"/>
  <c r="F35" i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F15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8" i="1"/>
  <c r="G8" i="1"/>
  <c r="G15" i="1" l="1"/>
  <c r="F16" i="1"/>
  <c r="H15" i="1"/>
  <c r="G35" i="1"/>
  <c r="H35" i="1" s="1"/>
  <c r="F36" i="1"/>
  <c r="F17" i="1" l="1"/>
  <c r="G16" i="1"/>
  <c r="H16" i="1" s="1"/>
  <c r="F37" i="1"/>
  <c r="G36" i="1"/>
  <c r="H36" i="1" s="1"/>
  <c r="G17" i="1" l="1"/>
  <c r="H17" i="1" s="1"/>
  <c r="G39" i="1"/>
  <c r="G37" i="1"/>
  <c r="H37" i="1" s="1"/>
</calcChain>
</file>

<file path=xl/sharedStrings.xml><?xml version="1.0" encoding="utf-8"?>
<sst xmlns="http://schemas.openxmlformats.org/spreadsheetml/2006/main" count="103" uniqueCount="60">
  <si>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</si>
  <si>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</si>
  <si>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</si>
  <si>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</si>
  <si>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</si>
  <si>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</si>
  <si>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</si>
  <si>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</si>
  <si>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</si>
  <si>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</si>
  <si>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</si>
  <si>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</si>
  <si>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</si>
  <si>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</si>
  <si>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</si>
  <si>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</si>
  <si>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</si>
  <si>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</si>
  <si>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</si>
  <si>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</si>
  <si>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</si>
  <si>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</si>
  <si>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</si>
  <si>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</si>
  <si>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</si>
  <si>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</si>
  <si>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</si>
  <si>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</si>
  <si>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</si>
  <si>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</si>
  <si>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</si>
  <si>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</si>
  <si>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</si>
  <si>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</si>
  <si>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</si>
  <si>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</si>
  <si>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</si>
  <si>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</si>
  <si>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</si>
  <si>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</si>
  <si>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4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</si>
  <si>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4" type="noConversion"/>
  </si>
  <si>
    <t>白色再生条码页洗标
(care label )</t>
    <phoneticPr fontId="24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</si>
  <si>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4" type="noConversion"/>
  </si>
  <si>
    <t>白色再生产地页洗标
(component label)</t>
    <phoneticPr fontId="24" type="noConversion"/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</si>
  <si>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24" type="noConversion"/>
  </si>
  <si>
    <t>白色再生成份标1
(component label)</t>
    <phoneticPr fontId="24" type="noConversion"/>
  </si>
  <si>
    <r>
      <t>白色再生环保页洗标</t>
    </r>
    <r>
      <rPr>
        <b/>
        <sz val="12"/>
        <color indexed="8"/>
        <rFont val="Calibri"/>
        <family val="2"/>
      </rPr>
      <t xml:space="preserve">
(component label)</t>
    </r>
    <phoneticPr fontId="24" type="noConversion"/>
  </si>
  <si>
    <t>白色再生环保页洗标
(component label)</t>
    <phoneticPr fontId="24" type="noConversion"/>
  </si>
  <si>
    <t>5112-710</t>
    <phoneticPr fontId="24" type="noConversion"/>
  </si>
  <si>
    <t>5112-710</t>
    <phoneticPr fontId="24" type="noConversion"/>
  </si>
  <si>
    <t>700</t>
    <phoneticPr fontId="24" type="noConversion"/>
  </si>
  <si>
    <t>800</t>
    <phoneticPr fontId="24" type="noConversion"/>
  </si>
  <si>
    <t>802</t>
    <phoneticPr fontId="24" type="noConversion"/>
  </si>
  <si>
    <t>86912-01</t>
    <phoneticPr fontId="24" type="noConversion"/>
  </si>
  <si>
    <t>86913-01</t>
    <phoneticPr fontId="24" type="noConversion"/>
  </si>
  <si>
    <t>86914-01</t>
    <phoneticPr fontId="24" type="noConversion"/>
  </si>
  <si>
    <t>86913-01
86912-01
86914-01</t>
    <phoneticPr fontId="24" type="noConversion"/>
  </si>
  <si>
    <t>2025/7/</t>
    <phoneticPr fontId="24" type="noConversion"/>
  </si>
  <si>
    <t>合财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</si>
</sst>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8" workbookViewId="0">
      <selection activeCell="G33" sqref="G3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customFormat="1" ht="26.2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customFormat="1" ht="17.25">
      <c r="A3" s="3"/>
      <c r="B3" s="3"/>
      <c r="C3" s="3"/>
      <c r="D3" s="3" t="s">
        <v>2</v>
      </c>
      <c r="E3" s="50" t="s">
        <v>58</v>
      </c>
      <c r="F3" s="50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3</v>
      </c>
      <c r="E4" s="51" t="s">
        <v>59</v>
      </c>
      <c r="F4" s="52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3" t="s">
        <v>55</v>
      </c>
      <c r="B8" s="57" t="s">
        <v>41</v>
      </c>
      <c r="C8" s="60" t="s">
        <v>49</v>
      </c>
      <c r="D8" s="55" t="s">
        <v>51</v>
      </c>
      <c r="E8" s="23" t="s">
        <v>29</v>
      </c>
      <c r="F8" s="24">
        <v>572</v>
      </c>
      <c r="G8" s="24">
        <f>(F8*0.05)</f>
        <v>28.6</v>
      </c>
      <c r="H8" s="24">
        <f>SUM(F8:G8)</f>
        <v>600.6</v>
      </c>
      <c r="I8" s="69"/>
      <c r="J8" s="71"/>
      <c r="K8" s="71"/>
      <c r="L8" s="72"/>
    </row>
    <row r="9" spans="1:12" ht="18.95" customHeight="1">
      <c r="A9" s="54"/>
      <c r="B9" s="58"/>
      <c r="C9" s="61"/>
      <c r="D9" s="56"/>
      <c r="E9" s="23" t="s">
        <v>30</v>
      </c>
      <c r="F9" s="24">
        <v>1429</v>
      </c>
      <c r="G9" s="24">
        <f t="shared" ref="G9:G39" si="0">(F9*0.05)</f>
        <v>71.45</v>
      </c>
      <c r="H9" s="24">
        <f t="shared" ref="H9:H38" si="1">SUM(F9:G9)</f>
        <v>1500.45</v>
      </c>
      <c r="I9" s="70"/>
      <c r="J9" s="56"/>
      <c r="K9" s="56"/>
      <c r="L9" s="61"/>
    </row>
    <row r="10" spans="1:12" ht="18.95" customHeight="1">
      <c r="A10" s="54"/>
      <c r="B10" s="58"/>
      <c r="C10" s="61"/>
      <c r="D10" s="56"/>
      <c r="E10" s="23" t="s">
        <v>31</v>
      </c>
      <c r="F10" s="24">
        <v>2540</v>
      </c>
      <c r="G10" s="24">
        <f t="shared" si="0"/>
        <v>127</v>
      </c>
      <c r="H10" s="24">
        <f t="shared" si="1"/>
        <v>2667</v>
      </c>
      <c r="I10" s="70"/>
      <c r="J10" s="56"/>
      <c r="K10" s="56"/>
      <c r="L10" s="61"/>
    </row>
    <row r="11" spans="1:12" ht="18.95" customHeight="1">
      <c r="A11" s="54"/>
      <c r="B11" s="58"/>
      <c r="C11" s="61"/>
      <c r="D11" s="56"/>
      <c r="E11" s="23" t="s">
        <v>32</v>
      </c>
      <c r="F11" s="24">
        <v>2541</v>
      </c>
      <c r="G11" s="24">
        <f t="shared" si="0"/>
        <v>127.05000000000001</v>
      </c>
      <c r="H11" s="24">
        <f t="shared" si="1"/>
        <v>2668.05</v>
      </c>
      <c r="I11" s="70"/>
      <c r="J11" s="56"/>
      <c r="K11" s="56"/>
      <c r="L11" s="61"/>
    </row>
    <row r="12" spans="1:12" ht="18.95" customHeight="1">
      <c r="A12" s="54"/>
      <c r="B12" s="58"/>
      <c r="C12" s="61"/>
      <c r="D12" s="56"/>
      <c r="E12" s="23" t="s">
        <v>33</v>
      </c>
      <c r="F12" s="24">
        <v>1589</v>
      </c>
      <c r="G12" s="24">
        <f t="shared" si="0"/>
        <v>79.45</v>
      </c>
      <c r="H12" s="24">
        <f t="shared" si="1"/>
        <v>1668.45</v>
      </c>
      <c r="I12" s="70"/>
      <c r="J12" s="56"/>
      <c r="K12" s="56"/>
      <c r="L12" s="61"/>
    </row>
    <row r="13" spans="1:12" ht="18.95" customHeight="1">
      <c r="A13" s="54"/>
      <c r="B13" s="58"/>
      <c r="C13" s="61"/>
      <c r="D13" s="56"/>
      <c r="E13" s="23" t="s">
        <v>34</v>
      </c>
      <c r="F13" s="24">
        <v>857</v>
      </c>
      <c r="G13" s="24">
        <f t="shared" si="0"/>
        <v>42.85</v>
      </c>
      <c r="H13" s="24">
        <f t="shared" si="1"/>
        <v>899.85</v>
      </c>
      <c r="I13" s="70"/>
      <c r="J13" s="56"/>
      <c r="K13" s="56"/>
      <c r="L13" s="61"/>
    </row>
    <row r="14" spans="1:12" ht="18.95" customHeight="1">
      <c r="A14" s="54"/>
      <c r="B14" s="58"/>
      <c r="C14" s="61"/>
      <c r="D14" s="56"/>
      <c r="E14" s="23" t="s">
        <v>35</v>
      </c>
      <c r="F14" s="24">
        <v>572</v>
      </c>
      <c r="G14" s="24">
        <f t="shared" si="0"/>
        <v>28.6</v>
      </c>
      <c r="H14" s="24">
        <f t="shared" si="1"/>
        <v>600.6</v>
      </c>
      <c r="I14" s="70"/>
      <c r="J14" s="56"/>
      <c r="K14" s="56"/>
      <c r="L14" s="61"/>
    </row>
    <row r="15" spans="1:12" ht="36.950000000000003" customHeight="1">
      <c r="A15" s="39" t="s">
        <v>55</v>
      </c>
      <c r="B15" s="25" t="s">
        <v>43</v>
      </c>
      <c r="C15" s="41" t="s">
        <v>50</v>
      </c>
      <c r="D15" s="42" t="s">
        <v>51</v>
      </c>
      <c r="E15" s="28"/>
      <c r="F15" s="29">
        <f>SUM(F8:F14)</f>
        <v>10100</v>
      </c>
      <c r="G15" s="24">
        <f t="shared" si="0"/>
        <v>505</v>
      </c>
      <c r="H15" s="24">
        <f t="shared" si="1"/>
        <v>10605</v>
      </c>
      <c r="I15" s="70"/>
      <c r="J15" s="56"/>
      <c r="K15" s="56"/>
      <c r="L15" s="61"/>
    </row>
    <row r="16" spans="1:12" ht="36.950000000000003" customHeight="1">
      <c r="A16" s="39" t="s">
        <v>55</v>
      </c>
      <c r="B16" s="40" t="s">
        <v>45</v>
      </c>
      <c r="C16" s="41" t="s">
        <v>50</v>
      </c>
      <c r="D16" s="42" t="s">
        <v>51</v>
      </c>
      <c r="E16" s="27"/>
      <c r="F16" s="26">
        <f>SUM(F15:F15)</f>
        <v>10100</v>
      </c>
      <c r="G16" s="24">
        <f t="shared" si="0"/>
        <v>505</v>
      </c>
      <c r="H16" s="24">
        <f t="shared" si="1"/>
        <v>10605</v>
      </c>
      <c r="I16" s="70"/>
      <c r="J16" s="56"/>
      <c r="K16" s="56"/>
      <c r="L16" s="61"/>
    </row>
    <row r="17" spans="1:12" ht="36.950000000000003" customHeight="1">
      <c r="A17" s="39" t="s">
        <v>55</v>
      </c>
      <c r="B17" s="25" t="s">
        <v>47</v>
      </c>
      <c r="C17" s="41" t="s">
        <v>50</v>
      </c>
      <c r="D17" s="42" t="s">
        <v>51</v>
      </c>
      <c r="E17" s="27"/>
      <c r="F17" s="26">
        <f>SUM(F16:F16)</f>
        <v>10100</v>
      </c>
      <c r="G17" s="24">
        <f t="shared" si="0"/>
        <v>505</v>
      </c>
      <c r="H17" s="24">
        <f t="shared" si="1"/>
        <v>10605</v>
      </c>
      <c r="I17" s="70"/>
      <c r="J17" s="56"/>
      <c r="K17" s="56"/>
      <c r="L17" s="61"/>
    </row>
    <row r="18" spans="1:12" ht="18.75" customHeight="1">
      <c r="A18" s="66" t="s">
        <v>54</v>
      </c>
      <c r="B18" s="62" t="s">
        <v>42</v>
      </c>
      <c r="C18" s="60" t="s">
        <v>50</v>
      </c>
      <c r="D18" s="55" t="s">
        <v>52</v>
      </c>
      <c r="E18" s="23" t="s">
        <v>29</v>
      </c>
      <c r="F18" s="26">
        <v>909</v>
      </c>
      <c r="G18" s="24">
        <f t="shared" ref="G18:G27" si="2">(F18*0.05)</f>
        <v>45.45</v>
      </c>
      <c r="H18" s="24">
        <f t="shared" ref="H18:H27" si="3">SUM(F18:G18)</f>
        <v>954.45</v>
      </c>
      <c r="I18" s="70"/>
      <c r="J18" s="56"/>
      <c r="K18" s="56"/>
      <c r="L18" s="61"/>
    </row>
    <row r="19" spans="1:12" ht="18.75" customHeight="1">
      <c r="A19" s="67"/>
      <c r="B19" s="63"/>
      <c r="C19" s="61"/>
      <c r="D19" s="56"/>
      <c r="E19" s="23" t="s">
        <v>30</v>
      </c>
      <c r="F19" s="26">
        <v>1363</v>
      </c>
      <c r="G19" s="24">
        <f t="shared" si="2"/>
        <v>68.150000000000006</v>
      </c>
      <c r="H19" s="24">
        <f t="shared" si="3"/>
        <v>1431.15</v>
      </c>
      <c r="I19" s="70"/>
      <c r="J19" s="56"/>
      <c r="K19" s="56"/>
      <c r="L19" s="61"/>
    </row>
    <row r="20" spans="1:12" ht="18.75" customHeight="1">
      <c r="A20" s="67"/>
      <c r="B20" s="63"/>
      <c r="C20" s="61"/>
      <c r="D20" s="56"/>
      <c r="E20" s="23" t="s">
        <v>31</v>
      </c>
      <c r="F20" s="26">
        <v>4040</v>
      </c>
      <c r="G20" s="24">
        <f t="shared" si="2"/>
        <v>202</v>
      </c>
      <c r="H20" s="24">
        <f t="shared" si="3"/>
        <v>4242</v>
      </c>
      <c r="I20" s="70"/>
      <c r="J20" s="56"/>
      <c r="K20" s="56"/>
      <c r="L20" s="61"/>
    </row>
    <row r="21" spans="1:12" ht="18.75" customHeight="1">
      <c r="A21" s="67"/>
      <c r="B21" s="63"/>
      <c r="C21" s="61"/>
      <c r="D21" s="56"/>
      <c r="E21" s="23" t="s">
        <v>32</v>
      </c>
      <c r="F21" s="26">
        <v>4040</v>
      </c>
      <c r="G21" s="24">
        <f t="shared" si="2"/>
        <v>202</v>
      </c>
      <c r="H21" s="24">
        <f t="shared" si="3"/>
        <v>4242</v>
      </c>
      <c r="I21" s="70"/>
      <c r="J21" s="56"/>
      <c r="K21" s="56"/>
      <c r="L21" s="61"/>
    </row>
    <row r="22" spans="1:12" ht="18.75" customHeight="1">
      <c r="A22" s="67"/>
      <c r="B22" s="63"/>
      <c r="C22" s="61"/>
      <c r="D22" s="56"/>
      <c r="E22" s="23" t="s">
        <v>33</v>
      </c>
      <c r="F22" s="26">
        <v>2525</v>
      </c>
      <c r="G22" s="24">
        <f t="shared" si="2"/>
        <v>126.25</v>
      </c>
      <c r="H22" s="24">
        <f t="shared" si="3"/>
        <v>2651.25</v>
      </c>
      <c r="I22" s="70"/>
      <c r="J22" s="56"/>
      <c r="K22" s="56"/>
      <c r="L22" s="61"/>
    </row>
    <row r="23" spans="1:12" ht="18.75" customHeight="1">
      <c r="A23" s="67"/>
      <c r="B23" s="63"/>
      <c r="C23" s="61"/>
      <c r="D23" s="56"/>
      <c r="E23" s="23" t="s">
        <v>34</v>
      </c>
      <c r="F23" s="26">
        <v>1364</v>
      </c>
      <c r="G23" s="24">
        <f t="shared" si="2"/>
        <v>68.2</v>
      </c>
      <c r="H23" s="24">
        <f t="shared" si="3"/>
        <v>1432.2</v>
      </c>
      <c r="I23" s="70"/>
      <c r="J23" s="56"/>
      <c r="K23" s="56"/>
      <c r="L23" s="61"/>
    </row>
    <row r="24" spans="1:12" ht="18.75" customHeight="1">
      <c r="A24" s="68"/>
      <c r="B24" s="64"/>
      <c r="C24" s="65"/>
      <c r="D24" s="73"/>
      <c r="E24" s="23" t="s">
        <v>35</v>
      </c>
      <c r="F24" s="26">
        <v>909</v>
      </c>
      <c r="G24" s="24">
        <f t="shared" si="2"/>
        <v>45.45</v>
      </c>
      <c r="H24" s="24">
        <f t="shared" si="3"/>
        <v>954.45</v>
      </c>
      <c r="I24" s="70"/>
      <c r="J24" s="56"/>
      <c r="K24" s="56"/>
      <c r="L24" s="61"/>
    </row>
    <row r="25" spans="1:12" ht="37.5" customHeight="1">
      <c r="A25" s="39" t="s">
        <v>54</v>
      </c>
      <c r="B25" s="25" t="s">
        <v>44</v>
      </c>
      <c r="C25" s="41" t="s">
        <v>50</v>
      </c>
      <c r="D25" s="42" t="s">
        <v>52</v>
      </c>
      <c r="E25" s="27"/>
      <c r="F25" s="26">
        <f>SUM(F18:F24)</f>
        <v>15150</v>
      </c>
      <c r="G25" s="24">
        <f t="shared" si="2"/>
        <v>757.5</v>
      </c>
      <c r="H25" s="24">
        <f t="shared" si="3"/>
        <v>15907.5</v>
      </c>
      <c r="I25" s="70"/>
      <c r="J25" s="56"/>
      <c r="K25" s="56"/>
      <c r="L25" s="61"/>
    </row>
    <row r="26" spans="1:12" ht="37.5" customHeight="1">
      <c r="A26" s="39" t="s">
        <v>54</v>
      </c>
      <c r="B26" s="25" t="s">
        <v>46</v>
      </c>
      <c r="C26" s="41" t="s">
        <v>50</v>
      </c>
      <c r="D26" s="42" t="s">
        <v>52</v>
      </c>
      <c r="E26" s="27"/>
      <c r="F26" s="26">
        <f>SUM(F25:F25)</f>
        <v>15150</v>
      </c>
      <c r="G26" s="24">
        <f t="shared" si="2"/>
        <v>757.5</v>
      </c>
      <c r="H26" s="24">
        <f t="shared" si="3"/>
        <v>15907.5</v>
      </c>
      <c r="I26" s="70"/>
      <c r="J26" s="56"/>
      <c r="K26" s="56"/>
      <c r="L26" s="61"/>
    </row>
    <row r="27" spans="1:12" ht="37.5" customHeight="1">
      <c r="A27" s="39" t="s">
        <v>54</v>
      </c>
      <c r="B27" s="25" t="s">
        <v>48</v>
      </c>
      <c r="C27" s="41" t="s">
        <v>50</v>
      </c>
      <c r="D27" s="42" t="s">
        <v>52</v>
      </c>
      <c r="E27" s="27"/>
      <c r="F27" s="26">
        <f>SUM(F26:F26)</f>
        <v>15150</v>
      </c>
      <c r="G27" s="24">
        <f t="shared" si="2"/>
        <v>757.5</v>
      </c>
      <c r="H27" s="24">
        <f t="shared" si="3"/>
        <v>15907.5</v>
      </c>
      <c r="I27" s="70"/>
      <c r="J27" s="56"/>
      <c r="K27" s="56"/>
      <c r="L27" s="61"/>
    </row>
    <row r="28" spans="1:12" ht="18.95" customHeight="1">
      <c r="A28" s="53" t="s">
        <v>56</v>
      </c>
      <c r="B28" s="59" t="s">
        <v>28</v>
      </c>
      <c r="C28" s="60" t="s">
        <v>50</v>
      </c>
      <c r="D28" s="55" t="s">
        <v>53</v>
      </c>
      <c r="E28" s="23" t="s">
        <v>29</v>
      </c>
      <c r="F28" s="24">
        <v>503</v>
      </c>
      <c r="G28" s="24">
        <f t="shared" si="0"/>
        <v>25.150000000000002</v>
      </c>
      <c r="H28" s="24">
        <f t="shared" si="1"/>
        <v>528.15</v>
      </c>
      <c r="I28" s="70"/>
      <c r="J28" s="56"/>
      <c r="K28" s="56"/>
      <c r="L28" s="61"/>
    </row>
    <row r="29" spans="1:12" ht="18.95" customHeight="1">
      <c r="A29" s="54"/>
      <c r="B29" s="58"/>
      <c r="C29" s="61"/>
      <c r="D29" s="56"/>
      <c r="E29" s="23" t="s">
        <v>30</v>
      </c>
      <c r="F29" s="24">
        <v>1078</v>
      </c>
      <c r="G29" s="24">
        <f t="shared" si="0"/>
        <v>53.900000000000006</v>
      </c>
      <c r="H29" s="24">
        <f t="shared" si="1"/>
        <v>1131.9000000000001</v>
      </c>
      <c r="I29" s="70"/>
      <c r="J29" s="56"/>
      <c r="K29" s="56"/>
      <c r="L29" s="61"/>
    </row>
    <row r="30" spans="1:12" ht="18.95" customHeight="1">
      <c r="A30" s="54"/>
      <c r="B30" s="58"/>
      <c r="C30" s="61"/>
      <c r="D30" s="56"/>
      <c r="E30" s="23" t="s">
        <v>31</v>
      </c>
      <c r="F30" s="24">
        <v>1524</v>
      </c>
      <c r="G30" s="24">
        <f t="shared" si="0"/>
        <v>76.2</v>
      </c>
      <c r="H30" s="24">
        <f t="shared" si="1"/>
        <v>1600.2</v>
      </c>
      <c r="I30" s="70"/>
      <c r="J30" s="56"/>
      <c r="K30" s="56"/>
      <c r="L30" s="61"/>
    </row>
    <row r="31" spans="1:12" ht="18.95" customHeight="1">
      <c r="A31" s="54"/>
      <c r="B31" s="58"/>
      <c r="C31" s="61"/>
      <c r="D31" s="56"/>
      <c r="E31" s="23" t="s">
        <v>32</v>
      </c>
      <c r="F31" s="24">
        <v>1296</v>
      </c>
      <c r="G31" s="24">
        <f t="shared" si="0"/>
        <v>64.8</v>
      </c>
      <c r="H31" s="24">
        <f t="shared" si="1"/>
        <v>1360.8</v>
      </c>
      <c r="I31" s="70"/>
      <c r="J31" s="56"/>
      <c r="K31" s="56"/>
      <c r="L31" s="61"/>
    </row>
    <row r="32" spans="1:12" ht="18.95" customHeight="1">
      <c r="A32" s="54"/>
      <c r="B32" s="58"/>
      <c r="C32" s="61"/>
      <c r="D32" s="56"/>
      <c r="E32" s="23" t="s">
        <v>33</v>
      </c>
      <c r="F32" s="24">
        <v>794</v>
      </c>
      <c r="G32" s="24">
        <f t="shared" si="0"/>
        <v>39.700000000000003</v>
      </c>
      <c r="H32" s="24">
        <f t="shared" si="1"/>
        <v>833.7</v>
      </c>
      <c r="I32" s="70"/>
      <c r="J32" s="56"/>
      <c r="K32" s="56"/>
      <c r="L32" s="61"/>
    </row>
    <row r="33" spans="1:14" ht="18.95" customHeight="1">
      <c r="A33" s="54"/>
      <c r="B33" s="58"/>
      <c r="C33" s="61"/>
      <c r="D33" s="56"/>
      <c r="E33" s="23" t="s">
        <v>34</v>
      </c>
      <c r="F33" s="24">
        <v>557</v>
      </c>
      <c r="G33" s="24">
        <f t="shared" si="0"/>
        <v>27.85</v>
      </c>
      <c r="H33" s="24">
        <f t="shared" si="1"/>
        <v>584.85</v>
      </c>
      <c r="I33" s="70"/>
      <c r="J33" s="56"/>
      <c r="K33" s="56"/>
      <c r="L33" s="61"/>
    </row>
    <row r="34" spans="1:14" ht="18.95" customHeight="1">
      <c r="A34" s="54"/>
      <c r="B34" s="58"/>
      <c r="C34" s="61"/>
      <c r="D34" s="56"/>
      <c r="E34" s="23" t="s">
        <v>35</v>
      </c>
      <c r="F34" s="24">
        <v>308</v>
      </c>
      <c r="G34" s="24">
        <f t="shared" si="0"/>
        <v>15.4</v>
      </c>
      <c r="H34" s="24">
        <f t="shared" si="1"/>
        <v>323.39999999999998</v>
      </c>
      <c r="I34" s="70"/>
      <c r="J34" s="56"/>
      <c r="K34" s="56"/>
      <c r="L34" s="61"/>
    </row>
    <row r="35" spans="1:14" ht="39.950000000000003" customHeight="1">
      <c r="A35" s="39" t="s">
        <v>56</v>
      </c>
      <c r="B35" s="25" t="s">
        <v>36</v>
      </c>
      <c r="C35" s="41" t="s">
        <v>50</v>
      </c>
      <c r="D35" s="42" t="s">
        <v>53</v>
      </c>
      <c r="E35" s="28"/>
      <c r="F35" s="29">
        <f>SUM(F28:F34)</f>
        <v>6060</v>
      </c>
      <c r="G35" s="24">
        <f t="shared" si="0"/>
        <v>303</v>
      </c>
      <c r="H35" s="24">
        <f t="shared" si="1"/>
        <v>6363</v>
      </c>
      <c r="I35" s="70"/>
      <c r="J35" s="56"/>
      <c r="K35" s="56"/>
      <c r="L35" s="61"/>
    </row>
    <row r="36" spans="1:14" ht="39.950000000000003" customHeight="1">
      <c r="A36" s="39" t="s">
        <v>56</v>
      </c>
      <c r="B36" s="30" t="s">
        <v>37</v>
      </c>
      <c r="C36" s="41" t="s">
        <v>50</v>
      </c>
      <c r="D36" s="42" t="s">
        <v>53</v>
      </c>
      <c r="E36" s="27"/>
      <c r="F36" s="26">
        <f>SUM(F35:F35)</f>
        <v>6060</v>
      </c>
      <c r="G36" s="24">
        <f t="shared" si="0"/>
        <v>303</v>
      </c>
      <c r="H36" s="24">
        <f t="shared" si="1"/>
        <v>6363</v>
      </c>
      <c r="I36" s="70"/>
      <c r="J36" s="56"/>
      <c r="K36" s="56"/>
      <c r="L36" s="61"/>
    </row>
    <row r="37" spans="1:14" ht="39.950000000000003" customHeight="1">
      <c r="A37" s="39" t="s">
        <v>56</v>
      </c>
      <c r="B37" s="25" t="s">
        <v>38</v>
      </c>
      <c r="C37" s="41" t="s">
        <v>50</v>
      </c>
      <c r="D37" s="42" t="s">
        <v>53</v>
      </c>
      <c r="E37" s="27"/>
      <c r="F37" s="26">
        <f>SUM(F36:F36)</f>
        <v>6060</v>
      </c>
      <c r="G37" s="24">
        <f t="shared" si="0"/>
        <v>303</v>
      </c>
      <c r="H37" s="24">
        <f t="shared" si="1"/>
        <v>6363</v>
      </c>
      <c r="I37" s="70"/>
      <c r="J37" s="56"/>
      <c r="K37" s="56"/>
      <c r="L37" s="61"/>
      <c r="N37" s="43"/>
    </row>
    <row r="38" spans="1:14" ht="47.1" customHeight="1">
      <c r="A38" s="39" t="s">
        <v>57</v>
      </c>
      <c r="B38" s="40" t="s">
        <v>40</v>
      </c>
      <c r="C38" s="41" t="s">
        <v>50</v>
      </c>
      <c r="D38" s="27"/>
      <c r="E38" s="27"/>
      <c r="F38" s="26">
        <v>31310</v>
      </c>
      <c r="G38" s="24">
        <f t="shared" si="0"/>
        <v>1565.5</v>
      </c>
      <c r="H38" s="24">
        <f t="shared" si="1"/>
        <v>32875.5</v>
      </c>
      <c r="I38" s="70"/>
      <c r="J38" s="56"/>
      <c r="K38" s="56"/>
      <c r="L38" s="61"/>
    </row>
    <row r="39" spans="1:14" s="2" customFormat="1" ht="15">
      <c r="A39" s="31" t="s">
        <v>39</v>
      </c>
      <c r="B39" s="32"/>
      <c r="C39" s="26"/>
      <c r="D39" s="27"/>
      <c r="E39" s="32"/>
      <c r="F39" s="24">
        <f>SUM(F8:F38)</f>
        <v>156550</v>
      </c>
      <c r="G39" s="24">
        <f t="shared" si="0"/>
        <v>7827.5</v>
      </c>
      <c r="H39" s="24">
        <f>SUM(F39:G39)</f>
        <v>164377.5</v>
      </c>
      <c r="I39" s="38"/>
      <c r="J39" s="38"/>
      <c r="K39" s="38"/>
      <c r="L39" s="38"/>
    </row>
  </sheetData>
  <mergeCells count="20">
    <mergeCell ref="D28:D34"/>
    <mergeCell ref="I8:I38"/>
    <mergeCell ref="J8:J38"/>
    <mergeCell ref="K8:K38"/>
    <mergeCell ref="L8:L38"/>
    <mergeCell ref="D18:D24"/>
    <mergeCell ref="A28:A34"/>
    <mergeCell ref="B8:B14"/>
    <mergeCell ref="B28:B34"/>
    <mergeCell ref="C8:C14"/>
    <mergeCell ref="C28:C34"/>
    <mergeCell ref="B18:B24"/>
    <mergeCell ref="C18:C24"/>
    <mergeCell ref="A18:A24"/>
    <mergeCell ref="A1:L1"/>
    <mergeCell ref="A2:L2"/>
    <mergeCell ref="E3:F3"/>
    <mergeCell ref="E4:F4"/>
    <mergeCell ref="A8:A14"/>
    <mergeCell ref="D8:D14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2025-07-31T08:30:03Z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